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mc:AlternateContent xmlns:mc="http://schemas.openxmlformats.org/markup-compatibility/2006">
    <mc:Choice Requires="x15">
      <x15ac:absPath xmlns:x15ac="http://schemas.microsoft.com/office/spreadsheetml/2010/11/ac" url="/Users/rudolfesterhammer/Desktop/"/>
    </mc:Choice>
  </mc:AlternateContent>
  <xr:revisionPtr revIDLastSave="0" documentId="8_{AAD89437-0FD8-2D42-BFA2-46A5D90E33D2}" xr6:coauthVersionLast="43" xr6:coauthVersionMax="43" xr10:uidLastSave="{00000000-0000-0000-0000-000000000000}"/>
  <bookViews>
    <workbookView xWindow="0" yWindow="460" windowWidth="20040" windowHeight="11760" xr2:uid="{00000000-000D-0000-FFFF-FFFF00000000}"/>
  </bookViews>
  <sheets>
    <sheet name="D+H, Partner=Verein" sheetId="6" r:id="rId1"/>
  </sheets>
  <definedNames>
    <definedName name="_xlnm.Print_Area" localSheetId="0">'D+H, Partner=Verein'!$A$19:$AB$58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5" i="6" l="1"/>
  <c r="J30" i="6"/>
  <c r="J27" i="6"/>
  <c r="J22" i="6"/>
  <c r="D55" i="6"/>
  <c r="C50" i="6"/>
  <c r="C47" i="6"/>
  <c r="D44" i="6"/>
  <c r="C42" i="6"/>
  <c r="Y48" i="6"/>
  <c r="Y57" i="6"/>
  <c r="R48" i="6"/>
  <c r="R55" i="6"/>
  <c r="R57" i="6"/>
  <c r="K51" i="6"/>
  <c r="K48" i="6"/>
  <c r="K57" i="6"/>
  <c r="K26" i="6"/>
  <c r="J24" i="6"/>
  <c r="J29" i="6"/>
  <c r="K31" i="6"/>
  <c r="K36" i="6"/>
  <c r="C49" i="6"/>
  <c r="D56" i="6"/>
  <c r="D48" i="6"/>
  <c r="D26" i="6"/>
  <c r="J33" i="6"/>
  <c r="U33" i="6"/>
  <c r="AI33" i="6" s="1"/>
  <c r="Y30" i="6"/>
  <c r="Y28" i="6"/>
  <c r="X26" i="6"/>
  <c r="Y23" i="6"/>
  <c r="Y29" i="6"/>
  <c r="Y27" i="6"/>
  <c r="Y25" i="6"/>
  <c r="X23" i="6"/>
  <c r="Y31" i="6"/>
  <c r="X29" i="6"/>
  <c r="Y26" i="6"/>
  <c r="X24" i="6"/>
  <c r="X30" i="6"/>
  <c r="X27" i="6"/>
  <c r="Y24" i="6"/>
  <c r="X22" i="6"/>
  <c r="X31" i="6"/>
  <c r="X28" i="6"/>
  <c r="X25" i="6"/>
  <c r="Y22" i="6"/>
  <c r="R29" i="6"/>
  <c r="R27" i="6"/>
  <c r="R25" i="6"/>
  <c r="Q23" i="6"/>
  <c r="R31" i="6"/>
  <c r="Q29" i="6"/>
  <c r="R26" i="6"/>
  <c r="Q24" i="6"/>
  <c r="R30" i="6"/>
  <c r="R28" i="6"/>
  <c r="Q26" i="6"/>
  <c r="R23" i="6"/>
  <c r="Q30" i="6"/>
  <c r="Q27" i="6"/>
  <c r="R24" i="6"/>
  <c r="Q22" i="6"/>
  <c r="Q31" i="6"/>
  <c r="Q28" i="6"/>
  <c r="Q25" i="6"/>
  <c r="R22" i="6"/>
  <c r="Y50" i="6"/>
  <c r="X46" i="6"/>
  <c r="Y43" i="6"/>
  <c r="Y49" i="6"/>
  <c r="Y47" i="6"/>
  <c r="Y45" i="6"/>
  <c r="X43" i="6"/>
  <c r="Y51" i="6"/>
  <c r="X49" i="6"/>
  <c r="Y46" i="6"/>
  <c r="X44" i="6"/>
  <c r="X50" i="6"/>
  <c r="X47" i="6"/>
  <c r="Y44" i="6"/>
  <c r="X42" i="6"/>
  <c r="X51" i="6"/>
  <c r="X48" i="6"/>
  <c r="X45" i="6"/>
  <c r="Y42" i="6"/>
  <c r="R49" i="6"/>
  <c r="R47" i="6"/>
  <c r="R45" i="6"/>
  <c r="Q43" i="6"/>
  <c r="R51" i="6"/>
  <c r="Q49" i="6"/>
  <c r="R46" i="6"/>
  <c r="Q44" i="6"/>
  <c r="R50" i="6"/>
  <c r="Q46" i="6"/>
  <c r="R43" i="6"/>
  <c r="Q50" i="6"/>
  <c r="Q47" i="6"/>
  <c r="R44" i="6"/>
  <c r="Q42" i="6"/>
  <c r="Q51" i="6"/>
  <c r="Q48" i="6"/>
  <c r="Q45" i="6"/>
  <c r="R42" i="6"/>
  <c r="J49" i="6"/>
  <c r="K46" i="6"/>
  <c r="J44" i="6"/>
  <c r="K50" i="6"/>
  <c r="J46" i="6"/>
  <c r="K43" i="6"/>
  <c r="K49" i="6"/>
  <c r="K47" i="6"/>
  <c r="K45" i="6"/>
  <c r="J43" i="6"/>
  <c r="J51" i="6"/>
  <c r="J48" i="6"/>
  <c r="J45" i="6"/>
  <c r="K42" i="6"/>
  <c r="J50" i="6"/>
  <c r="J47" i="6"/>
  <c r="K44" i="6"/>
  <c r="J42" i="6"/>
  <c r="K30" i="6"/>
  <c r="K28" i="6"/>
  <c r="J26" i="6"/>
  <c r="K23" i="6"/>
  <c r="K29" i="6"/>
  <c r="K27" i="6"/>
  <c r="K25" i="6"/>
  <c r="J23" i="6"/>
  <c r="J31" i="6"/>
  <c r="J28" i="6"/>
  <c r="J25" i="6"/>
  <c r="K22" i="6"/>
  <c r="K24" i="6"/>
  <c r="D50" i="6"/>
  <c r="C46" i="6"/>
  <c r="D43" i="6"/>
  <c r="D51" i="6"/>
  <c r="D46" i="6"/>
  <c r="C44" i="6"/>
  <c r="D49" i="6"/>
  <c r="D47" i="6"/>
  <c r="D45" i="6"/>
  <c r="C43" i="6"/>
  <c r="C51" i="6"/>
  <c r="C48" i="6"/>
  <c r="C45" i="6"/>
  <c r="D42" i="6"/>
  <c r="C29" i="6"/>
  <c r="C24" i="6"/>
  <c r="D31" i="6"/>
  <c r="D36" i="6"/>
  <c r="C26" i="6"/>
  <c r="D23" i="6"/>
  <c r="D28" i="6"/>
  <c r="D30" i="6"/>
  <c r="D37" i="6"/>
  <c r="G34" i="6"/>
  <c r="AI22" i="6" s="1"/>
  <c r="E34" i="6"/>
  <c r="AG22" i="6" s="1"/>
  <c r="G33" i="6"/>
  <c r="AI21" i="6" s="1"/>
  <c r="E33" i="6"/>
  <c r="AG21" i="6" s="1"/>
  <c r="C31" i="6"/>
  <c r="C28" i="6"/>
  <c r="C25" i="6"/>
  <c r="D22" i="6"/>
  <c r="C22" i="6"/>
  <c r="L34" i="6"/>
  <c r="AG28" i="6" s="1"/>
  <c r="D33" i="6"/>
  <c r="D29" i="6"/>
  <c r="D27" i="6"/>
  <c r="D25" i="6"/>
  <c r="C23" i="6"/>
  <c r="D24" i="6"/>
  <c r="C30" i="6"/>
  <c r="C27" i="6"/>
  <c r="C35" i="6"/>
  <c r="AD33" i="6"/>
  <c r="AL43" i="6"/>
  <c r="AL42" i="6"/>
  <c r="AL37" i="6"/>
  <c r="AL31" i="6"/>
  <c r="AL25" i="6"/>
  <c r="AL41" i="6"/>
  <c r="AL36" i="6"/>
  <c r="AL35" i="6"/>
  <c r="AL30" i="6"/>
  <c r="AL24" i="6"/>
  <c r="AL40" i="6"/>
  <c r="AL34" i="6"/>
  <c r="AL29" i="6"/>
  <c r="AL28" i="6"/>
  <c r="AL23" i="6"/>
  <c r="AL39" i="6"/>
  <c r="AL33" i="6"/>
  <c r="AL27" i="6"/>
  <c r="AL22" i="6"/>
  <c r="AL21" i="6"/>
  <c r="Y55" i="6"/>
  <c r="Y53" i="6"/>
  <c r="Y56" i="6"/>
  <c r="Y54" i="6"/>
  <c r="R56" i="6"/>
  <c r="R53" i="6"/>
  <c r="R54" i="6"/>
  <c r="K56" i="6"/>
  <c r="K53" i="6"/>
  <c r="K55" i="6"/>
  <c r="K54" i="6"/>
  <c r="D54" i="6"/>
  <c r="D53" i="6"/>
  <c r="D57" i="6"/>
  <c r="AE43" i="6"/>
  <c r="Y37" i="6"/>
  <c r="AE42" i="6"/>
  <c r="AE41" i="6"/>
  <c r="Y35" i="6"/>
  <c r="AE40" i="6"/>
  <c r="Y34" i="6"/>
  <c r="AE39" i="6"/>
  <c r="AE37" i="6"/>
  <c r="R37" i="6"/>
  <c r="AE36" i="6"/>
  <c r="R36" i="6"/>
  <c r="AE35" i="6"/>
  <c r="AE34" i="6"/>
  <c r="R34" i="6"/>
  <c r="AE33" i="6"/>
  <c r="AE22" i="6"/>
  <c r="AE31" i="6"/>
  <c r="AE30" i="6"/>
  <c r="AE29" i="6"/>
  <c r="K35" i="6"/>
  <c r="AE28" i="6"/>
  <c r="K34" i="6"/>
  <c r="AE27" i="6"/>
  <c r="K33" i="6"/>
  <c r="AE25" i="6"/>
  <c r="AE24" i="6"/>
  <c r="AE23" i="6"/>
  <c r="AE21" i="6"/>
  <c r="D34" i="6"/>
  <c r="Y33" i="6"/>
  <c r="Y36" i="6"/>
  <c r="R35" i="6"/>
  <c r="R33" i="6"/>
  <c r="K37" i="6"/>
  <c r="J34" i="6"/>
  <c r="X35" i="6"/>
  <c r="X33" i="6"/>
  <c r="X37" i="6"/>
  <c r="X36" i="6"/>
  <c r="X34" i="6"/>
  <c r="Q36" i="6"/>
  <c r="Q35" i="6"/>
  <c r="Q33" i="6"/>
  <c r="Q37" i="6"/>
  <c r="Q34" i="6"/>
  <c r="J36" i="6"/>
  <c r="J37" i="6"/>
  <c r="J35" i="6"/>
  <c r="C36" i="6"/>
  <c r="C34" i="6"/>
  <c r="C33" i="6"/>
  <c r="C37" i="6"/>
  <c r="AK24" i="6"/>
  <c r="AD24" i="6"/>
  <c r="AK30" i="6"/>
  <c r="AD30" i="6"/>
  <c r="AD41" i="6"/>
  <c r="AD35" i="6"/>
  <c r="AD36" i="6"/>
  <c r="AK35" i="6"/>
  <c r="AK36" i="6"/>
  <c r="AK41" i="6"/>
  <c r="AK48" i="6"/>
  <c r="AD48" i="6"/>
  <c r="X55" i="6"/>
  <c r="Q55" i="6"/>
  <c r="Q56" i="6"/>
  <c r="J56" i="6"/>
  <c r="C56" i="6"/>
  <c r="AK55" i="6"/>
  <c r="AK23" i="6"/>
  <c r="AD23" i="6"/>
  <c r="AD28" i="6"/>
  <c r="AD29" i="6"/>
  <c r="AK28" i="6"/>
  <c r="AK29" i="6"/>
  <c r="AK34" i="6"/>
  <c r="AD34" i="6"/>
  <c r="AD40" i="6"/>
  <c r="AK40" i="6"/>
  <c r="AK47" i="6"/>
  <c r="AD47" i="6"/>
  <c r="X54" i="6"/>
  <c r="Q54" i="6"/>
  <c r="J55" i="6"/>
  <c r="J54" i="6"/>
  <c r="C55" i="6"/>
  <c r="AK54" i="6"/>
  <c r="AK22" i="6"/>
  <c r="AK21" i="6"/>
  <c r="AD22" i="6"/>
  <c r="AD21" i="6"/>
  <c r="AD27" i="6"/>
  <c r="AK27" i="6"/>
  <c r="AK33" i="6"/>
  <c r="AD39" i="6"/>
  <c r="AK39" i="6"/>
  <c r="AK46" i="6"/>
  <c r="AD46" i="6"/>
  <c r="X53" i="6"/>
  <c r="Q53" i="6"/>
  <c r="J53" i="6"/>
  <c r="C54" i="6"/>
  <c r="C53" i="6"/>
  <c r="AK53" i="6"/>
  <c r="AK31" i="6"/>
  <c r="AK25" i="6"/>
  <c r="AD25" i="6"/>
  <c r="AD31" i="6"/>
  <c r="AD37" i="6"/>
  <c r="AK37" i="6"/>
  <c r="AK49" i="6"/>
  <c r="AK43" i="6"/>
  <c r="AK42" i="6"/>
  <c r="AD42" i="6"/>
  <c r="AD43" i="6"/>
  <c r="AD49" i="6"/>
  <c r="X57" i="6"/>
  <c r="X56" i="6"/>
  <c r="Q57" i="6"/>
  <c r="J57" i="6"/>
  <c r="C57" i="6"/>
  <c r="AK56" i="6"/>
  <c r="AM52" i="6"/>
  <c r="AM45" i="6"/>
  <c r="AF45" i="6"/>
  <c r="AB55" i="6"/>
  <c r="AP41" i="6" s="1"/>
  <c r="Z55" i="6"/>
  <c r="AN41" i="6" s="1"/>
  <c r="U56" i="6"/>
  <c r="AP36" i="6" s="1"/>
  <c r="S56" i="6"/>
  <c r="AN36" i="6" s="1"/>
  <c r="N56" i="6"/>
  <c r="AP30" i="6"/>
  <c r="L56" i="6"/>
  <c r="AN30" i="6" s="1"/>
  <c r="G56" i="6"/>
  <c r="AP24" i="6" s="1"/>
  <c r="E56" i="6"/>
  <c r="AN24" i="6" s="1"/>
  <c r="AB53" i="6"/>
  <c r="AP39" i="6" s="1"/>
  <c r="Z53" i="6"/>
  <c r="AN39" i="6" s="1"/>
  <c r="U55" i="6"/>
  <c r="AP35" i="6" s="1"/>
  <c r="S55" i="6"/>
  <c r="AN35" i="6" s="1"/>
  <c r="N53" i="6"/>
  <c r="AP27" i="6" s="1"/>
  <c r="G54" i="6"/>
  <c r="AP22" i="6" s="1"/>
  <c r="U53" i="6"/>
  <c r="AP33" i="6" s="1"/>
  <c r="G53" i="6"/>
  <c r="AP21" i="6" s="1"/>
  <c r="L53" i="6"/>
  <c r="AN27" i="6" s="1"/>
  <c r="E54" i="6"/>
  <c r="AN22" i="6" s="1"/>
  <c r="AB57" i="6"/>
  <c r="AP43" i="6" s="1"/>
  <c r="Z57" i="6"/>
  <c r="AN43" i="6" s="1"/>
  <c r="S53" i="6"/>
  <c r="AN33" i="6" s="1"/>
  <c r="N57" i="6"/>
  <c r="AP31" i="6" s="1"/>
  <c r="L57" i="6"/>
  <c r="AN31" i="6" s="1"/>
  <c r="E53" i="6"/>
  <c r="AN21" i="6" s="1"/>
  <c r="AB56" i="6"/>
  <c r="AP42" i="6" s="1"/>
  <c r="U57" i="6"/>
  <c r="AP37" i="6" s="1"/>
  <c r="G57" i="6"/>
  <c r="AP25" i="6" s="1"/>
  <c r="U37" i="6"/>
  <c r="AI37" i="6" s="1"/>
  <c r="AB36" i="6"/>
  <c r="AI42" i="6" s="1"/>
  <c r="AB37" i="6"/>
  <c r="AI43" i="6" s="1"/>
  <c r="N37" i="6"/>
  <c r="AI31" i="6" s="1"/>
  <c r="G37" i="6"/>
  <c r="AI25" i="6" s="1"/>
  <c r="Z56" i="6"/>
  <c r="AN42" i="6" s="1"/>
  <c r="S57" i="6"/>
  <c r="AN37" i="6"/>
  <c r="N55" i="6"/>
  <c r="AP29" i="6"/>
  <c r="U54" i="6"/>
  <c r="AP34" i="6" s="1"/>
  <c r="AB54" i="6"/>
  <c r="AP40" i="6" s="1"/>
  <c r="N54" i="6"/>
  <c r="AP28" i="6" s="1"/>
  <c r="G55" i="6"/>
  <c r="AP23" i="6" s="1"/>
  <c r="L55" i="6"/>
  <c r="AN29" i="6" s="1"/>
  <c r="E57" i="6"/>
  <c r="AN25" i="6" s="1"/>
  <c r="Z54" i="6"/>
  <c r="AN40" i="6" s="1"/>
  <c r="S54" i="6"/>
  <c r="AN34" i="6" s="1"/>
  <c r="L54" i="6"/>
  <c r="AN28" i="6" s="1"/>
  <c r="E55" i="6"/>
  <c r="AN23" i="6" s="1"/>
  <c r="AB35" i="6"/>
  <c r="AI41" i="6" s="1"/>
  <c r="Z35" i="6"/>
  <c r="AG41" i="6" s="1"/>
  <c r="U36" i="6"/>
  <c r="AI36" i="6" s="1"/>
  <c r="S36" i="6"/>
  <c r="AG36" i="6" s="1"/>
  <c r="N36" i="6"/>
  <c r="AI30" i="6" s="1"/>
  <c r="L36" i="6"/>
  <c r="AG30" i="6" s="1"/>
  <c r="G36" i="6"/>
  <c r="AI24" i="6" s="1"/>
  <c r="E36" i="6"/>
  <c r="AG24" i="6" s="1"/>
  <c r="AB33" i="6"/>
  <c r="AI39" i="6" s="1"/>
  <c r="Z33" i="6"/>
  <c r="AG39" i="6" s="1"/>
  <c r="U35" i="6"/>
  <c r="AI35" i="6" s="1"/>
  <c r="S35" i="6"/>
  <c r="AG35" i="6" s="1"/>
  <c r="N33" i="6"/>
  <c r="AI27" i="6" s="1"/>
  <c r="L33" i="6"/>
  <c r="AG27" i="6" s="1"/>
  <c r="Z37" i="6"/>
  <c r="AG43" i="6" s="1"/>
  <c r="S33" i="6"/>
  <c r="AG33" i="6" s="1"/>
  <c r="L37" i="6"/>
  <c r="AG31" i="6" s="1"/>
  <c r="Z36" i="6"/>
  <c r="AG42" i="6" s="1"/>
  <c r="S37" i="6"/>
  <c r="AG37" i="6" s="1"/>
  <c r="E37" i="6"/>
  <c r="AG25" i="6" s="1"/>
  <c r="N35" i="6"/>
  <c r="AI29" i="6" s="1"/>
  <c r="U34" i="6"/>
  <c r="AI34" i="6" s="1"/>
  <c r="AB34" i="6"/>
  <c r="AI40" i="6" s="1"/>
  <c r="N34" i="6"/>
  <c r="AI28" i="6" s="1"/>
  <c r="G35" i="6"/>
  <c r="AI23" i="6" s="1"/>
  <c r="L35" i="6"/>
  <c r="AG29" i="6" s="1"/>
  <c r="Z34" i="6"/>
  <c r="AG40" i="6" s="1"/>
  <c r="S34" i="6"/>
  <c r="AG34" i="6" s="1"/>
  <c r="E35" i="6"/>
  <c r="AG23" i="6" s="1"/>
  <c r="AF47" i="6" l="1"/>
  <c r="AF48" i="6"/>
  <c r="AM46" i="6"/>
  <c r="AL49" i="6"/>
  <c r="AL48" i="6"/>
  <c r="AM47" i="6"/>
  <c r="AE46" i="6"/>
  <c r="AL46" i="6"/>
  <c r="AE48" i="6"/>
  <c r="AE49" i="6"/>
  <c r="AL47" i="6"/>
  <c r="AM48" i="6"/>
  <c r="AF46" i="6"/>
  <c r="AF49" i="6"/>
  <c r="AE47" i="6"/>
  <c r="AM49" i="6"/>
  <c r="AM54" i="6" l="1"/>
  <c r="AN46" i="6"/>
  <c r="AM53" i="6"/>
  <c r="AM55" i="6"/>
  <c r="AN47" i="6"/>
  <c r="AN49" i="6"/>
  <c r="AG49" i="6"/>
  <c r="AL56" i="6"/>
  <c r="AG48" i="6"/>
  <c r="AL55" i="6"/>
  <c r="AL53" i="6"/>
  <c r="AG46" i="6"/>
  <c r="AH46" i="6" s="1"/>
  <c r="AN48" i="6"/>
  <c r="AG47" i="6"/>
  <c r="AL54" i="6"/>
  <c r="AM56" i="6"/>
  <c r="AO48" i="6" l="1"/>
  <c r="AN54" i="6"/>
  <c r="AN53" i="6"/>
  <c r="AN55" i="6"/>
  <c r="AO46" i="6"/>
  <c r="AO49" i="6"/>
  <c r="AH48" i="6"/>
  <c r="AN56" i="6"/>
  <c r="AH47" i="6"/>
  <c r="AH49" i="6"/>
  <c r="AO47" i="6"/>
  <c r="AO56" i="6" l="1"/>
  <c r="AO54" i="6"/>
  <c r="AO55" i="6"/>
  <c r="AO53" i="6"/>
</calcChain>
</file>

<file path=xl/sharedStrings.xml><?xml version="1.0" encoding="utf-8"?>
<sst xmlns="http://schemas.openxmlformats.org/spreadsheetml/2006/main" count="350" uniqueCount="76">
  <si>
    <t>Ergebnis</t>
  </si>
  <si>
    <t>:</t>
  </si>
  <si>
    <t>09:30</t>
  </si>
  <si>
    <t>10:15</t>
  </si>
  <si>
    <t>11:00</t>
  </si>
  <si>
    <t>11:45</t>
  </si>
  <si>
    <t>12:30</t>
  </si>
  <si>
    <t>13:15</t>
  </si>
  <si>
    <t>14:00</t>
  </si>
  <si>
    <t>14:45</t>
  </si>
  <si>
    <t>15:30</t>
  </si>
  <si>
    <t>16:15</t>
  </si>
  <si>
    <t>Damen</t>
  </si>
  <si>
    <t>Gruppe 1</t>
  </si>
  <si>
    <t>Namen der Spielerinnen</t>
  </si>
  <si>
    <t>Gruppe 2</t>
  </si>
  <si>
    <t>Gruppe 3</t>
  </si>
  <si>
    <t>Gruppe 4</t>
  </si>
  <si>
    <t>Herren</t>
  </si>
  <si>
    <t>Namen der Spieler</t>
  </si>
  <si>
    <t>Verein</t>
  </si>
  <si>
    <t>Platz</t>
  </si>
  <si>
    <t>Diff.</t>
  </si>
  <si>
    <t xml:space="preserve"> + Games</t>
  </si>
  <si>
    <t>Gesamtergebnis</t>
  </si>
  <si>
    <t>Endstand Herren</t>
  </si>
  <si>
    <t>Endstand Damen</t>
  </si>
  <si>
    <t>Auslosung Farbe Verein mit SpielerInnen</t>
  </si>
  <si>
    <t xml:space="preserve">Nach Auslosung Vereinsnamen und Paarungen eintragen!  Im Raster die Spielergebnisse eintragen. Alles was Rot ist einfach überschreiben, wird alles automatisch im Raster übernommen. Die Spielzeiten können auch bearbeitet werden. Die restlichen Zellen im Arbeitsblatt sind schreibgeschützt. </t>
  </si>
  <si>
    <t>Schönegg</t>
  </si>
  <si>
    <t>Mils</t>
  </si>
  <si>
    <t>Thaur</t>
  </si>
  <si>
    <t>5</t>
  </si>
  <si>
    <t>Absam</t>
  </si>
  <si>
    <t>Leitensdorfer Lukas / Prosch Dietmar</t>
  </si>
  <si>
    <t>Schwarz Karl / Schuster Daniel</t>
  </si>
  <si>
    <t xml:space="preserve">Kölli Walter / Esterhammer Rudolf </t>
  </si>
  <si>
    <t>Hyden Annie / Weberberger Irmi</t>
  </si>
  <si>
    <t>Prosch Michaela / Kölli Rita</t>
  </si>
  <si>
    <t>Falta Irene / Prosch Veronika</t>
  </si>
  <si>
    <t>Köll Edith / Breitweiser Eva</t>
  </si>
  <si>
    <t>Waldner Clemens / Weger Christian</t>
  </si>
  <si>
    <t>Köll Manfred / Trieb Gustav</t>
  </si>
  <si>
    <t>Schaur Hannah / Schaur Victoria</t>
  </si>
  <si>
    <t>Trebo Magdalena / Pichler Brigitte</t>
  </si>
  <si>
    <t>Gostner Helga / Gostner Sabine</t>
  </si>
  <si>
    <t>Erber Vroni / Stecher Anja</t>
  </si>
  <si>
    <t>Kapferer Stefan / Haller Patrick</t>
  </si>
  <si>
    <t>Knapp Lukas / Koppler Robert</t>
  </si>
  <si>
    <t>Drexler Romed / Mitterrutzner Helmut</t>
  </si>
  <si>
    <t>Kasenbacher Peter / Winkler Mario</t>
  </si>
  <si>
    <t>Giner Konrad / Kammel Hans</t>
  </si>
  <si>
    <t>Malli Christian / Schindl Walter</t>
  </si>
  <si>
    <t>Seekircher Robert / Seiwald Herbert</t>
  </si>
  <si>
    <t>Murauer Markus / Rossi Hannes</t>
  </si>
  <si>
    <t>Mangot Barbara / Viertler Ines</t>
  </si>
  <si>
    <t>Leeb Heidi / Hupfauf Irmi</t>
  </si>
  <si>
    <t>Murauer Gerhild / Guggenbichler Barbara</t>
  </si>
  <si>
    <t>Ingenhaeff Margith / Laimgruber Sandra</t>
  </si>
  <si>
    <t>Schrott Helga / Schindl Andrea</t>
  </si>
  <si>
    <t>Seidl Thomas / Darin Mario</t>
  </si>
  <si>
    <t>Hutter Reinhard / Stofferin Harald</t>
  </si>
  <si>
    <t>Podriecnik Tina / Valentini Claudia</t>
  </si>
  <si>
    <t>Moser Heinz / Lechtaler Martin</t>
  </si>
  <si>
    <t>Niederhauser Christian / Neuner Wolfgang</t>
  </si>
  <si>
    <t>Kirchebner Günter / Aichholzer Martin</t>
  </si>
  <si>
    <t>Aichholzer Sabine / Aichholzer Daniela</t>
  </si>
  <si>
    <t>Aichholzer Barbara / Überreiter Jane</t>
  </si>
  <si>
    <t>Federspiel Karin / Kirchebner Monika</t>
  </si>
  <si>
    <t>Unteregger Petra / Kröll Claudia</t>
  </si>
  <si>
    <t>Danko Thomas / Frutschnigg Roland</t>
  </si>
  <si>
    <t>Colleselli Hannes / Rudolf Gerald</t>
  </si>
  <si>
    <t>Kressnik Anna / Kressnik Letitia</t>
  </si>
  <si>
    <t>Kaufmann Christine / Gschließer Carina</t>
  </si>
  <si>
    <t>3</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</si>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</sst>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10"/>
      <name val="Arial"/>
      <family val="2"/>
    </font>
    <font>
      <sz val="26"/>
      <name val="Times New Roman"/>
      <family val="1"/>
    </font>
    <font>
      <sz val="26"/>
      <name val="Arial"/>
      <family val="2"/>
    </font>
    <font>
      <b/>
      <sz val="26"/>
      <name val="Arial"/>
      <family val="2"/>
    </font>
    <font>
      <b/>
      <sz val="36"/>
      <name val="Arial"/>
      <family val="2"/>
    </font>
    <font>
      <sz val="14"/>
      <name val="Times New Roman"/>
      <family val="1"/>
    </font>
    <font>
      <b/>
      <sz val="12"/>
      <name val="Times New Roman"/>
      <family val="1"/>
    </font>
    <font>
      <b/>
      <sz val="24"/>
      <name val="Verdana"/>
      <family val="2"/>
    </font>
    <font>
      <b/>
      <sz val="18"/>
      <name val="Arial"/>
      <family val="2"/>
    </font>
    <font>
      <b/>
      <sz val="14"/>
      <name val="Times New Roman"/>
      <family val="1"/>
    </font>
    <font>
      <b/>
      <i/>
      <u/>
      <sz val="14"/>
      <name val="Times New Roman"/>
      <family val="1"/>
    </font>
    <font>
      <b/>
      <sz val="28"/>
      <name val="Times New Roman"/>
      <family val="1"/>
    </font>
    <font>
      <sz val="24"/>
      <name val="Arial"/>
      <family val="2"/>
    </font>
    <font>
      <sz val="12"/>
      <name val="Arial"/>
      <family val="2"/>
    </font>
    <font>
      <sz val="14"/>
      <name val="Arial"/>
      <family val="2"/>
    </font>
    <font>
      <sz val="18"/>
      <name val="Arial"/>
      <family val="2"/>
    </font>
    <font>
      <sz val="12"/>
      <name val="Times New Roman"/>
      <family val="1"/>
    </font>
    <font>
      <b/>
      <sz val="14"/>
      <color rgb="FFFF0000"/>
      <name val="Times New Roman"/>
      <family val="1"/>
    </font>
    <font>
      <sz val="36"/>
      <name val="Arial"/>
      <family val="2"/>
    </font>
    <font>
      <b/>
      <sz val="14"/>
      <name val="Arial"/>
      <family val="2"/>
    </font>
    <font>
      <b/>
      <sz val="16"/>
      <color rgb="FFFF0000"/>
      <name val="Times New Roman"/>
      <family val="1"/>
    </font>
    <font>
      <sz val="14"/>
      <color rgb="FFFF0000"/>
      <name val="Times New Roman"/>
      <family val="1"/>
    </font>
    <font>
      <u/>
      <sz val="10"/>
      <color theme="10"/>
      <name val="Arial"/>
      <family val="2"/>
    </font>
    <font>
      <u/>
      <sz val="10"/>
      <color theme="11"/>
      <name val="Arial"/>
      <family val="2"/>
    </font>
  </fonts>
  <fills count="12">
    <fill>
      <patternFill patternType="none"/>
    </fill>
    <fill>
      <patternFill patternType="gray125"/>
    </fill>
    <fill>
      <patternFill patternType="lightGray"/>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99"/>
        <bgColor indexed="64"/>
      </patternFill>
    </fill>
    <fill>
      <patternFill patternType="solid">
        <fgColor rgb="FF99CCFF"/>
        <bgColor indexed="64"/>
      </patternFill>
    </fill>
    <fill>
      <patternFill patternType="solid">
        <fgColor rgb="FFCCFFCC"/>
        <bgColor indexed="64"/>
      </patternFill>
    </fill>
    <fill>
      <patternFill patternType="solid">
        <fgColor rgb="FFC0C0C0"/>
        <bgColor indexed="64"/>
      </patternFill>
    </fill>
  </fills>
  <borders count="67">
    <border>
      <left/>
      <right/>
      <top/>
      <bottom/>
      <diagonal/>
    </border>
    <border>
      <left style="double">
        <color auto="1"/>
      </left>
      <right style="medium">
        <color auto="1"/>
      </right>
      <top style="double">
        <color auto="1"/>
      </top>
      <bottom/>
      <diagonal/>
    </border>
    <border>
      <left/>
      <right style="medium">
        <color auto="1"/>
      </right>
      <top style="double">
        <color auto="1"/>
      </top>
      <bottom/>
      <diagonal/>
    </border>
    <border>
      <left/>
      <right/>
      <top style="double">
        <color auto="1"/>
      </top>
      <bottom/>
      <diagonal/>
    </border>
    <border>
      <left style="double">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double">
        <color auto="1"/>
      </bottom>
      <diagonal/>
    </border>
    <border>
      <left/>
      <right style="medium">
        <color auto="1"/>
      </right>
      <top/>
      <bottom style="double">
        <color auto="1"/>
      </bottom>
      <diagonal/>
    </border>
    <border>
      <left/>
      <right/>
      <top style="medium">
        <color auto="1"/>
      </top>
      <bottom style="medium">
        <color auto="1"/>
      </bottom>
      <diagonal/>
    </border>
    <border>
      <left style="medium">
        <color auto="1"/>
      </left>
      <right/>
      <top/>
      <bottom style="medium">
        <color auto="1"/>
      </bottom>
      <diagonal/>
    </border>
    <border>
      <left/>
      <right style="double">
        <color auto="1"/>
      </right>
      <top style="double">
        <color auto="1"/>
      </top>
      <bottom/>
      <diagonal/>
    </border>
    <border>
      <left/>
      <right style="double">
        <color auto="1"/>
      </right>
      <top/>
      <bottom style="medium">
        <color auto="1"/>
      </bottom>
      <diagonal/>
    </border>
    <border>
      <left style="medium">
        <color auto="1"/>
      </left>
      <right/>
      <top style="medium">
        <color auto="1"/>
      </top>
      <bottom style="medium">
        <color auto="1"/>
      </bottom>
      <diagonal/>
    </border>
    <border>
      <left/>
      <right/>
      <top style="double">
        <color auto="1"/>
      </top>
      <bottom style="double">
        <color auto="1"/>
      </bottom>
      <diagonal/>
    </border>
    <border>
      <left style="double">
        <color auto="1"/>
      </left>
      <right/>
      <top style="medium">
        <color auto="1"/>
      </top>
      <bottom style="double">
        <color auto="1"/>
      </bottom>
      <diagonal/>
    </border>
    <border>
      <left style="medium">
        <color auto="1"/>
      </left>
      <right/>
      <top style="medium">
        <color auto="1"/>
      </top>
      <bottom style="double">
        <color auto="1"/>
      </bottom>
      <diagonal/>
    </border>
    <border>
      <left/>
      <right style="double">
        <color auto="1"/>
      </right>
      <top style="medium">
        <color auto="1"/>
      </top>
      <bottom style="medium">
        <color auto="1"/>
      </bottom>
      <diagonal/>
    </border>
    <border>
      <left style="medium">
        <color auto="1"/>
      </left>
      <right/>
      <top style="medium">
        <color auto="1"/>
      </top>
      <bottom/>
      <diagonal/>
    </border>
    <border>
      <left/>
      <right style="double">
        <color auto="1"/>
      </right>
      <top/>
      <bottom/>
      <diagonal/>
    </border>
    <border>
      <left/>
      <right style="double">
        <color auto="1"/>
      </right>
      <top style="medium">
        <color auto="1"/>
      </top>
      <bottom/>
      <diagonal/>
    </border>
    <border>
      <left style="medium">
        <color auto="1"/>
      </left>
      <right/>
      <top/>
      <bottom style="double">
        <color auto="1"/>
      </bottom>
      <diagonal/>
    </border>
    <border>
      <left/>
      <right style="double">
        <color auto="1"/>
      </right>
      <top/>
      <bottom style="double">
        <color auto="1"/>
      </bottom>
      <diagonal/>
    </border>
    <border>
      <left/>
      <right style="double">
        <color auto="1"/>
      </right>
      <top style="medium">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double">
        <color auto="1"/>
      </top>
      <bottom/>
      <diagonal/>
    </border>
    <border>
      <left/>
      <right style="thin">
        <color auto="1"/>
      </right>
      <top/>
      <bottom/>
      <diagonal/>
    </border>
    <border>
      <left style="medium">
        <color auto="1"/>
      </left>
      <right style="medium">
        <color auto="1"/>
      </right>
      <top style="medium">
        <color auto="1"/>
      </top>
      <bottom style="double">
        <color auto="1"/>
      </bottom>
      <diagonal/>
    </border>
    <border>
      <left style="double">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double">
        <color auto="1"/>
      </left>
      <right/>
      <top style="medium">
        <color auto="1"/>
      </top>
      <bottom/>
      <diagonal/>
    </border>
    <border>
      <left/>
      <right/>
      <top style="medium">
        <color auto="1"/>
      </top>
      <bottom/>
      <diagonal/>
    </border>
    <border>
      <left style="medium">
        <color auto="1"/>
      </left>
      <right/>
      <top style="double">
        <color auto="1"/>
      </top>
      <bottom style="medium">
        <color auto="1"/>
      </bottom>
      <diagonal/>
    </border>
    <border>
      <left/>
      <right style="double">
        <color auto="1"/>
      </right>
      <top style="double">
        <color auto="1"/>
      </top>
      <bottom style="medium">
        <color auto="1"/>
      </bottom>
      <diagonal/>
    </border>
    <border>
      <left style="double">
        <color auto="1"/>
      </left>
      <right style="medium">
        <color auto="1"/>
      </right>
      <top/>
      <bottom/>
      <diagonal/>
    </border>
    <border>
      <left style="double">
        <color auto="1"/>
      </left>
      <right style="medium">
        <color auto="1"/>
      </right>
      <top style="medium">
        <color auto="1"/>
      </top>
      <bottom style="medium">
        <color auto="1"/>
      </bottom>
      <diagonal/>
    </border>
    <border>
      <left style="double">
        <color auto="1"/>
      </left>
      <right/>
      <top/>
      <bottom/>
      <diagonal/>
    </border>
    <border>
      <left style="medium">
        <color auto="1"/>
      </left>
      <right style="medium">
        <color auto="1"/>
      </right>
      <top style="double">
        <color auto="1"/>
      </top>
      <bottom style="medium">
        <color auto="1"/>
      </bottom>
      <diagonal/>
    </border>
    <border>
      <left/>
      <right/>
      <top style="double">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double">
        <color auto="1"/>
      </left>
      <right style="medium">
        <color auto="1"/>
      </right>
      <top style="medium">
        <color auto="1"/>
      </top>
      <bottom style="double">
        <color auto="1"/>
      </bottom>
      <diagonal/>
    </border>
    <border>
      <left/>
      <right/>
      <top style="medium">
        <color auto="1"/>
      </top>
      <bottom style="double">
        <color auto="1"/>
      </bottom>
      <diagonal/>
    </border>
    <border>
      <left style="double">
        <color auto="1"/>
      </left>
      <right style="medium">
        <color auto="1"/>
      </right>
      <top style="double">
        <color auto="1"/>
      </top>
      <bottom style="medium">
        <color auto="1"/>
      </bottom>
      <diagonal/>
    </border>
    <border>
      <left style="double">
        <color auto="1"/>
      </left>
      <right style="double">
        <color auto="1"/>
      </right>
      <top/>
      <bottom/>
      <diagonal/>
    </border>
    <border>
      <left style="medium">
        <color auto="1"/>
      </left>
      <right/>
      <top/>
      <bottom/>
      <diagonal/>
    </border>
    <border>
      <left style="double">
        <color auto="1"/>
      </left>
      <right/>
      <top style="medium">
        <color auto="1"/>
      </top>
      <bottom style="medium">
        <color auto="1"/>
      </bottom>
      <diagonal/>
    </border>
    <border>
      <left/>
      <right style="medium">
        <color auto="1"/>
      </right>
      <top style="medium">
        <color auto="1"/>
      </top>
      <bottom style="double">
        <color auto="1"/>
      </bottom>
      <diagonal/>
    </border>
    <border>
      <left/>
      <right style="medium">
        <color auto="1"/>
      </right>
      <top style="double">
        <color auto="1"/>
      </top>
      <bottom style="medium">
        <color auto="1"/>
      </bottom>
      <diagonal/>
    </border>
    <border>
      <left style="medium">
        <color auto="1"/>
      </left>
      <right/>
      <top style="double">
        <color auto="1"/>
      </top>
      <bottom/>
      <diagonal/>
    </border>
    <border>
      <left style="medium">
        <color auto="1"/>
      </left>
      <right style="medium">
        <color auto="1"/>
      </right>
      <top/>
      <bottom style="medium">
        <color auto="1"/>
      </bottom>
      <diagonal/>
    </border>
    <border>
      <left style="double">
        <color auto="1"/>
      </left>
      <right/>
      <top/>
      <bottom style="double">
        <color auto="1"/>
      </bottom>
      <diagonal/>
    </border>
    <border>
      <left style="double">
        <color auto="1"/>
      </left>
      <right style="double">
        <color auto="1"/>
      </right>
      <top style="double">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double">
        <color auto="1"/>
      </right>
      <top/>
      <bottom style="medium">
        <color auto="1"/>
      </bottom>
      <diagonal/>
    </border>
    <border>
      <left style="double">
        <color auto="1"/>
      </left>
      <right style="double">
        <color auto="1"/>
      </right>
      <top/>
      <bottom style="double">
        <color auto="1"/>
      </bottom>
      <diagonal/>
    </border>
    <border>
      <left style="medium">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style="double">
        <color auto="1"/>
      </right>
      <top style="medium">
        <color auto="1"/>
      </top>
      <bottom style="double">
        <color auto="1"/>
      </bottom>
      <diagonal/>
    </border>
    <border>
      <left style="medium">
        <color auto="1"/>
      </left>
      <right style="double">
        <color auto="1"/>
      </right>
      <top style="medium">
        <color auto="1"/>
      </top>
      <bottom style="medium">
        <color auto="1"/>
      </bottom>
      <diagonal/>
    </border>
    <border>
      <left style="medium">
        <color auto="1"/>
      </left>
      <right style="medium">
        <color auto="1"/>
      </right>
      <top/>
      <bottom style="double">
        <color auto="1"/>
      </bottom>
      <diagonal/>
    </border>
    <border>
      <left style="medium">
        <color auto="1"/>
      </left>
      <right style="double">
        <color auto="1"/>
      </right>
      <top/>
      <bottom style="medium">
        <color auto="1"/>
      </bottom>
      <diagonal/>
    </border>
    <border>
      <left style="double">
        <color auto="1"/>
      </left>
      <right/>
      <top style="double">
        <color auto="1"/>
      </top>
      <bottom style="double">
        <color auto="1"/>
      </bottom>
      <diagonal/>
    </border>
    <border>
      <left style="medium">
        <color auto="1"/>
      </left>
      <right style="double">
        <color auto="1"/>
      </right>
      <top/>
      <bottom style="double">
        <color auto="1"/>
      </bottom>
      <diagonal/>
    </border>
  </borders>
  <cellStyleXfs count="7">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26">
    <xf numFmtId="0" fontId="0" fillId="0" borderId="0" xfId="0"/>
    <xf numFmtId="0" fontId="3" fillId="0" borderId="0" xfId="0" applyFont="1"/>
    <xf numFmtId="0" fontId="3" fillId="0" borderId="0" xfId="0" applyFont="1" applyAlignment="1">
      <alignment horizontal="center"/>
    </xf>
    <xf numFmtId="0" fontId="4" fillId="0" borderId="0" xfId="0" applyFont="1"/>
    <xf numFmtId="0" fontId="4" fillId="0" borderId="0" xfId="0" applyFont="1" applyAlignment="1">
      <alignment horizontal="center"/>
    </xf>
    <xf numFmtId="0" fontId="0" fillId="0" borderId="0" xfId="0" applyBorder="1"/>
    <xf numFmtId="0" fontId="1" fillId="0" borderId="0" xfId="0" applyFont="1"/>
    <xf numFmtId="0" fontId="6" fillId="4" borderId="9"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32"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10" borderId="25" xfId="0" applyFont="1" applyFill="1" applyBorder="1" applyAlignment="1" applyProtection="1">
      <alignment horizontal="center" vertical="center"/>
    </xf>
    <xf numFmtId="1" fontId="6" fillId="5" borderId="10" xfId="0" applyNumberFormat="1"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1" fontId="6" fillId="5" borderId="17" xfId="0" applyNumberFormat="1" applyFont="1" applyFill="1" applyBorder="1" applyAlignment="1" applyProtection="1">
      <alignment horizontal="center" vertical="center"/>
    </xf>
    <xf numFmtId="0" fontId="6" fillId="7" borderId="36"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1" fontId="6" fillId="6" borderId="13" xfId="0" applyNumberFormat="1" applyFont="1" applyFill="1" applyBorder="1" applyAlignment="1" applyProtection="1">
      <alignment horizontal="center" vertical="center"/>
    </xf>
    <xf numFmtId="1" fontId="6" fillId="6" borderId="17" xfId="0" applyNumberFormat="1" applyFont="1" applyFill="1" applyBorder="1" applyAlignment="1" applyProtection="1">
      <alignment horizontal="center" vertical="center"/>
    </xf>
    <xf numFmtId="1" fontId="6" fillId="3" borderId="13" xfId="0" applyNumberFormat="1" applyFont="1" applyFill="1" applyBorder="1" applyAlignment="1" applyProtection="1">
      <alignment horizontal="center" vertical="center"/>
    </xf>
    <xf numFmtId="0" fontId="6" fillId="5" borderId="24" xfId="0" applyFont="1" applyFill="1" applyBorder="1" applyAlignment="1" applyProtection="1">
      <alignment horizontal="center" vertical="center"/>
    </xf>
    <xf numFmtId="1" fontId="6" fillId="5" borderId="13" xfId="0" applyNumberFormat="1" applyFont="1" applyFill="1" applyBorder="1" applyAlignment="1" applyProtection="1">
      <alignment horizontal="center" vertical="center"/>
    </xf>
    <xf numFmtId="1" fontId="6" fillId="8" borderId="25" xfId="0" applyNumberFormat="1" applyFont="1" applyFill="1" applyBorder="1" applyAlignment="1" applyProtection="1">
      <alignment horizontal="center" vertical="center"/>
    </xf>
    <xf numFmtId="0" fontId="6" fillId="6" borderId="25"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5" fillId="0" borderId="0" xfId="0" applyFont="1" applyBorder="1" applyAlignment="1">
      <alignment vertical="center"/>
    </xf>
    <xf numFmtId="0" fontId="11" fillId="8" borderId="54" xfId="0" applyFont="1" applyFill="1" applyBorder="1" applyAlignment="1">
      <alignment horizontal="center" vertical="center"/>
    </xf>
    <xf numFmtId="0" fontId="11" fillId="10" borderId="54" xfId="0" applyFont="1" applyFill="1" applyBorder="1" applyAlignment="1">
      <alignment horizontal="center" vertical="center"/>
    </xf>
    <xf numFmtId="0" fontId="11" fillId="9" borderId="54" xfId="0" applyFont="1" applyFill="1" applyBorder="1" applyAlignment="1">
      <alignment horizontal="center" vertical="center"/>
    </xf>
    <xf numFmtId="0" fontId="11" fillId="11" borderId="54" xfId="0" applyFont="1" applyFill="1" applyBorder="1" applyAlignment="1">
      <alignment horizontal="center" vertical="center"/>
    </xf>
    <xf numFmtId="0" fontId="6" fillId="5" borderId="29" xfId="0" applyFont="1" applyFill="1" applyBorder="1" applyAlignment="1" applyProtection="1">
      <alignment horizontal="center" vertical="center"/>
    </xf>
    <xf numFmtId="0" fontId="6" fillId="8" borderId="36" xfId="0"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13" fillId="0" borderId="0" xfId="0" applyFont="1"/>
    <xf numFmtId="0" fontId="14" fillId="0" borderId="0" xfId="0" applyFont="1"/>
    <xf numFmtId="0" fontId="15" fillId="0" borderId="0" xfId="0" applyFont="1"/>
    <xf numFmtId="0" fontId="9" fillId="0" borderId="0" xfId="0" applyFont="1" applyAlignment="1"/>
    <xf numFmtId="0" fontId="9" fillId="0" borderId="0" xfId="0" applyFont="1" applyAlignment="1">
      <alignment horizontal="center"/>
    </xf>
    <xf numFmtId="0" fontId="16" fillId="0" borderId="0" xfId="0" applyFont="1"/>
    <xf numFmtId="2" fontId="17" fillId="2" borderId="1" xfId="0" applyNumberFormat="1" applyFont="1" applyFill="1" applyBorder="1" applyAlignment="1" applyProtection="1">
      <alignment vertical="center"/>
    </xf>
    <xf numFmtId="2" fontId="6" fillId="0" borderId="0" xfId="0" applyNumberFormat="1" applyFont="1" applyBorder="1" applyAlignment="1" applyProtection="1"/>
    <xf numFmtId="0" fontId="6" fillId="0" borderId="0" xfId="0" applyFont="1" applyBorder="1" applyAlignment="1" applyProtection="1"/>
    <xf numFmtId="2" fontId="6" fillId="0" borderId="3" xfId="0" applyNumberFormat="1" applyFont="1" applyBorder="1" applyAlignment="1" applyProtection="1"/>
    <xf numFmtId="0" fontId="6" fillId="5" borderId="0" xfId="0" applyFont="1" applyFill="1" applyBorder="1" applyAlignment="1" applyProtection="1">
      <alignment horizontal="center" vertical="center"/>
    </xf>
    <xf numFmtId="0" fontId="6" fillId="0" borderId="0" xfId="0" applyFont="1"/>
    <xf numFmtId="0" fontId="6" fillId="3" borderId="0" xfId="0" applyFont="1" applyFill="1" applyBorder="1" applyAlignment="1" applyProtection="1">
      <alignment horizontal="center" vertical="center"/>
    </xf>
    <xf numFmtId="0" fontId="6" fillId="11" borderId="30" xfId="0" applyFont="1" applyFill="1" applyBorder="1" applyAlignment="1" applyProtection="1">
      <alignment horizontal="center" vertical="center"/>
    </xf>
    <xf numFmtId="2" fontId="2" fillId="2" borderId="1" xfId="0" applyNumberFormat="1" applyFont="1" applyFill="1" applyBorder="1" applyAlignment="1" applyProtection="1">
      <alignment vertical="center"/>
    </xf>
    <xf numFmtId="2" fontId="1" fillId="0" borderId="0" xfId="0" applyNumberFormat="1" applyFont="1"/>
    <xf numFmtId="0" fontId="19" fillId="0" borderId="0" xfId="0" applyFont="1"/>
    <xf numFmtId="0" fontId="20" fillId="0" borderId="0" xfId="0" applyFont="1" applyAlignment="1">
      <alignment horizontal="center"/>
    </xf>
    <xf numFmtId="0" fontId="5" fillId="0" borderId="0" xfId="0" applyFont="1"/>
    <xf numFmtId="0" fontId="5" fillId="0" borderId="0" xfId="0" applyFont="1" applyAlignment="1">
      <alignment horizontal="center"/>
    </xf>
    <xf numFmtId="0" fontId="16" fillId="0" borderId="0" xfId="0" applyFont="1" applyBorder="1"/>
    <xf numFmtId="0" fontId="9" fillId="0" borderId="0" xfId="0" applyFont="1"/>
    <xf numFmtId="0" fontId="20" fillId="0" borderId="0" xfId="0" applyFont="1"/>
    <xf numFmtId="0" fontId="6" fillId="0" borderId="0" xfId="0" applyFont="1" applyBorder="1"/>
    <xf numFmtId="0" fontId="10" fillId="0" borderId="0" xfId="0" applyFont="1"/>
    <xf numFmtId="0" fontId="10" fillId="0" borderId="0" xfId="0" applyFont="1" applyAlignment="1">
      <alignment horizontal="center"/>
    </xf>
    <xf numFmtId="2" fontId="2" fillId="2" borderId="35" xfId="0" applyNumberFormat="1" applyFont="1" applyFill="1" applyBorder="1" applyAlignment="1" applyProtection="1">
      <alignment vertical="center"/>
    </xf>
    <xf numFmtId="0" fontId="6" fillId="5" borderId="41" xfId="0" applyFont="1" applyFill="1" applyBorder="1" applyAlignment="1" applyProtection="1">
      <alignment horizontal="center" vertical="center"/>
    </xf>
    <xf numFmtId="0" fontId="6" fillId="6" borderId="27" xfId="0" applyFont="1" applyFill="1" applyBorder="1" applyAlignment="1" applyProtection="1">
      <alignment horizontal="center" vertical="center"/>
    </xf>
    <xf numFmtId="0" fontId="6" fillId="7" borderId="30" xfId="0" applyFont="1" applyFill="1" applyBorder="1" applyAlignment="1" applyProtection="1">
      <alignment horizontal="center" vertical="center"/>
    </xf>
    <xf numFmtId="0" fontId="6" fillId="7" borderId="13" xfId="0" applyFont="1" applyFill="1" applyBorder="1" applyAlignment="1" applyProtection="1">
      <alignment horizontal="center" vertical="center"/>
    </xf>
    <xf numFmtId="0" fontId="6" fillId="6" borderId="28" xfId="0" applyFont="1" applyFill="1" applyBorder="1" applyAlignment="1" applyProtection="1">
      <alignment horizontal="center" vertical="center"/>
    </xf>
    <xf numFmtId="0" fontId="6" fillId="0" borderId="0" xfId="0" applyFont="1" applyProtection="1"/>
    <xf numFmtId="0" fontId="6" fillId="5" borderId="27"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1" fontId="6" fillId="5" borderId="12" xfId="0" applyNumberFormat="1" applyFont="1" applyFill="1" applyBorder="1" applyAlignment="1" applyProtection="1">
      <alignment horizontal="center" vertical="center"/>
    </xf>
    <xf numFmtId="1" fontId="6" fillId="3" borderId="18" xfId="0" applyNumberFormat="1" applyFont="1" applyFill="1" applyBorder="1" applyAlignment="1" applyProtection="1">
      <alignment horizontal="center" vertical="center"/>
    </xf>
    <xf numFmtId="1" fontId="6" fillId="3" borderId="20" xfId="0" applyNumberFormat="1" applyFont="1" applyFill="1" applyBorder="1" applyAlignment="1" applyProtection="1">
      <alignment horizontal="center" vertical="center"/>
    </xf>
    <xf numFmtId="0" fontId="6" fillId="7" borderId="25"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5" fillId="0" borderId="0" xfId="0" applyFont="1" applyBorder="1" applyAlignment="1"/>
    <xf numFmtId="2" fontId="16" fillId="0" borderId="0" xfId="0" applyNumberFormat="1" applyFont="1"/>
    <xf numFmtId="0" fontId="9" fillId="0" borderId="0" xfId="0" applyFont="1" applyBorder="1" applyAlignment="1"/>
    <xf numFmtId="2" fontId="15" fillId="0" borderId="0" xfId="0" applyNumberFormat="1" applyFont="1"/>
    <xf numFmtId="0" fontId="15" fillId="0" borderId="37" xfId="0" applyFont="1" applyBorder="1"/>
    <xf numFmtId="0" fontId="6" fillId="6" borderId="39" xfId="0" applyFont="1" applyFill="1" applyBorder="1" applyAlignment="1" applyProtection="1">
      <alignment horizontal="center" vertical="center"/>
    </xf>
    <xf numFmtId="0" fontId="6" fillId="7" borderId="43" xfId="0" applyFont="1" applyFill="1" applyBorder="1" applyAlignment="1" applyProtection="1">
      <alignment horizontal="center" vertical="center"/>
    </xf>
    <xf numFmtId="0" fontId="15" fillId="0" borderId="0" xfId="0" applyFont="1" applyAlignment="1">
      <alignment horizontal="center"/>
    </xf>
    <xf numFmtId="1" fontId="6" fillId="7" borderId="10" xfId="0" applyNumberFormat="1" applyFont="1" applyFill="1" applyBorder="1" applyAlignment="1" applyProtection="1">
      <alignment horizontal="center" vertical="center"/>
    </xf>
    <xf numFmtId="1" fontId="6" fillId="3" borderId="10" xfId="0" applyNumberFormat="1" applyFont="1" applyFill="1" applyBorder="1" applyAlignment="1" applyProtection="1">
      <alignment horizontal="center" vertical="center"/>
    </xf>
    <xf numFmtId="1" fontId="6" fillId="3" borderId="17" xfId="0" applyNumberFormat="1" applyFont="1" applyFill="1" applyBorder="1" applyAlignment="1" applyProtection="1">
      <alignment horizontal="center" vertical="center"/>
    </xf>
    <xf numFmtId="1" fontId="6" fillId="6" borderId="33" xfId="0" applyNumberFormat="1" applyFont="1" applyFill="1" applyBorder="1" applyAlignment="1" applyProtection="1">
      <alignment horizontal="center" vertical="center"/>
    </xf>
    <xf numFmtId="1" fontId="6" fillId="6" borderId="34" xfId="0" applyNumberFormat="1" applyFont="1" applyFill="1" applyBorder="1" applyAlignment="1" applyProtection="1">
      <alignment horizontal="center" vertical="center"/>
    </xf>
    <xf numFmtId="1" fontId="6" fillId="7" borderId="16" xfId="0" applyNumberFormat="1" applyFont="1" applyFill="1" applyBorder="1" applyAlignment="1" applyProtection="1">
      <alignment horizontal="center" vertical="center"/>
    </xf>
    <xf numFmtId="1" fontId="6" fillId="7" borderId="23" xfId="0" applyNumberFormat="1" applyFont="1" applyFill="1" applyBorder="1" applyAlignment="1" applyProtection="1">
      <alignment horizontal="center" vertical="center"/>
    </xf>
    <xf numFmtId="1" fontId="6" fillId="11" borderId="24" xfId="0" applyNumberFormat="1" applyFont="1" applyFill="1" applyBorder="1" applyAlignment="1" applyProtection="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6" fillId="6" borderId="36" xfId="0" applyFont="1" applyFill="1" applyBorder="1" applyAlignment="1" applyProtection="1">
      <alignment horizontal="center" vertical="center"/>
    </xf>
    <xf numFmtId="0" fontId="10" fillId="0" borderId="57" xfId="0" applyFont="1" applyBorder="1" applyAlignment="1">
      <alignment horizontal="center" vertical="center"/>
    </xf>
    <xf numFmtId="1" fontId="6" fillId="3" borderId="25" xfId="0" applyNumberFormat="1" applyFont="1" applyFill="1" applyBorder="1" applyAlignment="1" applyProtection="1">
      <alignment horizontal="center" vertical="center"/>
    </xf>
    <xf numFmtId="1" fontId="6" fillId="8" borderId="6" xfId="0" applyNumberFormat="1" applyFont="1" applyFill="1" applyBorder="1" applyAlignment="1">
      <alignment horizontal="center" vertical="center"/>
    </xf>
    <xf numFmtId="1" fontId="6" fillId="9" borderId="6" xfId="0" applyNumberFormat="1" applyFont="1" applyFill="1" applyBorder="1" applyAlignment="1">
      <alignment horizontal="center" vertical="center"/>
    </xf>
    <xf numFmtId="0" fontId="6" fillId="10" borderId="42" xfId="0" applyFont="1" applyFill="1" applyBorder="1" applyAlignment="1" applyProtection="1">
      <alignment horizontal="center" vertical="center"/>
    </xf>
    <xf numFmtId="0" fontId="6" fillId="7" borderId="42" xfId="0" applyFont="1" applyFill="1" applyBorder="1" applyAlignment="1" applyProtection="1">
      <alignment horizontal="center" vertical="center"/>
    </xf>
    <xf numFmtId="1" fontId="6" fillId="7" borderId="28" xfId="0" applyNumberFormat="1" applyFont="1" applyFill="1" applyBorder="1" applyAlignment="1" applyProtection="1">
      <alignment horizontal="center" vertical="center"/>
    </xf>
    <xf numFmtId="1" fontId="6" fillId="10" borderId="28" xfId="0" applyNumberFormat="1" applyFont="1" applyFill="1" applyBorder="1" applyAlignment="1">
      <alignment horizontal="center" vertical="center"/>
    </xf>
    <xf numFmtId="1" fontId="6" fillId="5" borderId="25" xfId="0" applyNumberFormat="1"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1" fontId="6" fillId="11" borderId="25" xfId="0" applyNumberFormat="1" applyFont="1" applyFill="1" applyBorder="1" applyAlignment="1">
      <alignment horizontal="center" vertical="center"/>
    </xf>
    <xf numFmtId="0" fontId="6" fillId="11" borderId="25" xfId="0" applyFont="1" applyFill="1" applyBorder="1" applyAlignment="1" applyProtection="1">
      <alignment horizontal="center" vertical="center"/>
    </xf>
    <xf numFmtId="0" fontId="0" fillId="0" borderId="0" xfId="0" applyBorder="1" applyAlignment="1">
      <alignment horizontal="center"/>
    </xf>
    <xf numFmtId="1" fontId="6" fillId="5" borderId="46" xfId="0" applyNumberFormat="1" applyFont="1" applyFill="1" applyBorder="1" applyAlignment="1" applyProtection="1">
      <alignment horizontal="center" vertical="center"/>
    </xf>
    <xf numFmtId="1" fontId="6" fillId="5" borderId="19" xfId="0" applyNumberFormat="1"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6" borderId="44" xfId="0" applyFont="1" applyFill="1" applyBorder="1" applyAlignment="1" applyProtection="1">
      <alignment horizontal="center" vertical="center"/>
    </xf>
    <xf numFmtId="0" fontId="6" fillId="6" borderId="1" xfId="0" applyFont="1" applyFill="1" applyBorder="1" applyAlignment="1" applyProtection="1">
      <alignment horizontal="center" vertical="center"/>
    </xf>
    <xf numFmtId="1" fontId="6" fillId="6" borderId="51" xfId="0" applyNumberFormat="1" applyFont="1" applyFill="1" applyBorder="1" applyAlignment="1" applyProtection="1">
      <alignment horizontal="center" vertical="center"/>
    </xf>
    <xf numFmtId="1" fontId="6" fillId="9" borderId="51" xfId="0" applyNumberFormat="1" applyFont="1" applyFill="1" applyBorder="1" applyAlignment="1">
      <alignment horizontal="center" vertical="center"/>
    </xf>
    <xf numFmtId="0" fontId="6" fillId="6" borderId="4" xfId="0" applyFont="1" applyFill="1" applyBorder="1" applyAlignment="1" applyProtection="1">
      <alignment horizontal="center" vertical="center"/>
    </xf>
    <xf numFmtId="1" fontId="6" fillId="10" borderId="28" xfId="0" applyNumberFormat="1" applyFont="1" applyFill="1" applyBorder="1" applyAlignment="1" applyProtection="1">
      <alignment horizontal="center" vertical="center"/>
    </xf>
    <xf numFmtId="1" fontId="6" fillId="8" borderId="25" xfId="0" applyNumberFormat="1" applyFont="1" applyFill="1" applyBorder="1" applyAlignment="1">
      <alignment horizontal="center" vertical="center"/>
    </xf>
    <xf numFmtId="1" fontId="6" fillId="7" borderId="12" xfId="0" applyNumberFormat="1" applyFont="1" applyFill="1" applyBorder="1" applyAlignment="1" applyProtection="1">
      <alignment horizontal="center" vertical="center"/>
    </xf>
    <xf numFmtId="0" fontId="6" fillId="7" borderId="5" xfId="0" applyFont="1" applyFill="1" applyBorder="1" applyAlignment="1" applyProtection="1">
      <alignment horizontal="center" vertical="center"/>
    </xf>
    <xf numFmtId="1" fontId="6" fillId="6" borderId="11" xfId="0" applyNumberFormat="1" applyFont="1" applyFill="1" applyBorder="1" applyAlignment="1" applyProtection="1">
      <alignment horizontal="center" vertical="center"/>
    </xf>
    <xf numFmtId="1" fontId="6" fillId="7" borderId="21" xfId="0" applyNumberFormat="1"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1" fontId="6" fillId="7" borderId="22" xfId="0" applyNumberFormat="1" applyFont="1" applyFill="1" applyBorder="1" applyAlignment="1" applyProtection="1">
      <alignment horizontal="center" vertical="center"/>
    </xf>
    <xf numFmtId="1" fontId="6" fillId="6" borderId="50" xfId="0" applyNumberFormat="1"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1" fontId="6" fillId="10" borderId="8" xfId="0" applyNumberFormat="1" applyFont="1" applyFill="1" applyBorder="1" applyAlignment="1">
      <alignment horizontal="center" vertical="center"/>
    </xf>
    <xf numFmtId="0" fontId="10" fillId="0" borderId="65" xfId="0" applyFont="1" applyBorder="1" applyAlignment="1">
      <alignment horizontal="center" vertical="center"/>
    </xf>
    <xf numFmtId="0" fontId="6" fillId="3" borderId="29" xfId="0" applyFont="1" applyFill="1" applyBorder="1" applyAlignment="1" applyProtection="1">
      <alignment horizontal="center" vertical="center"/>
    </xf>
    <xf numFmtId="1" fontId="6" fillId="10" borderId="63" xfId="0" applyNumberFormat="1" applyFont="1" applyFill="1" applyBorder="1" applyAlignment="1" applyProtection="1">
      <alignment horizontal="center" vertical="center"/>
    </xf>
    <xf numFmtId="0" fontId="6" fillId="6" borderId="38" xfId="0" applyFont="1" applyFill="1" applyBorder="1" applyAlignment="1" applyProtection="1">
      <alignment horizontal="center" vertical="center"/>
    </xf>
    <xf numFmtId="0" fontId="6" fillId="7" borderId="16" xfId="0" applyFont="1" applyFill="1" applyBorder="1" applyAlignment="1" applyProtection="1">
      <alignment horizontal="center" vertical="center"/>
    </xf>
    <xf numFmtId="1" fontId="6" fillId="7" borderId="19" xfId="0" applyNumberFormat="1" applyFont="1" applyFill="1" applyBorder="1" applyAlignment="1" applyProtection="1">
      <alignment horizontal="center" vertical="center"/>
    </xf>
    <xf numFmtId="0" fontId="6" fillId="5" borderId="35" xfId="0" applyFont="1" applyFill="1" applyBorder="1" applyAlignment="1" applyProtection="1">
      <alignment horizontal="center" vertical="center"/>
    </xf>
    <xf numFmtId="0" fontId="6" fillId="7" borderId="37" xfId="0" applyFont="1" applyFill="1" applyBorder="1" applyAlignment="1" applyProtection="1">
      <alignment horizontal="center" vertical="center"/>
    </xf>
    <xf numFmtId="0" fontId="6" fillId="7" borderId="46" xfId="0" applyFont="1" applyFill="1" applyBorder="1" applyAlignment="1" applyProtection="1">
      <alignment horizontal="center" vertical="center"/>
    </xf>
    <xf numFmtId="0" fontId="6" fillId="0" borderId="3" xfId="0" applyFont="1" applyBorder="1" applyAlignment="1" applyProtection="1"/>
    <xf numFmtId="0" fontId="6" fillId="5" borderId="5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1" fontId="6" fillId="3" borderId="12" xfId="0" applyNumberFormat="1" applyFont="1" applyFill="1" applyBorder="1" applyAlignment="1" applyProtection="1">
      <alignment horizontal="center" vertical="center"/>
    </xf>
    <xf numFmtId="0" fontId="6" fillId="0" borderId="3" xfId="0" applyFont="1" applyBorder="1" applyAlignment="1" applyProtection="1">
      <alignment horizontal="center"/>
    </xf>
    <xf numFmtId="0" fontId="6" fillId="3" borderId="47" xfId="0" applyFont="1" applyFill="1" applyBorder="1" applyAlignment="1" applyProtection="1">
      <alignment horizontal="center" vertical="center"/>
    </xf>
    <xf numFmtId="0" fontId="6" fillId="7" borderId="15" xfId="0" applyFont="1" applyFill="1" applyBorder="1" applyAlignment="1" applyProtection="1">
      <alignment horizontal="center" vertical="center"/>
    </xf>
    <xf numFmtId="0" fontId="6" fillId="7" borderId="52" xfId="0" applyFont="1" applyFill="1" applyBorder="1" applyAlignment="1" applyProtection="1">
      <alignment horizontal="center" vertical="center"/>
    </xf>
    <xf numFmtId="0" fontId="6" fillId="7" borderId="21" xfId="0" applyFont="1" applyFill="1" applyBorder="1" applyAlignment="1" applyProtection="1">
      <alignment horizontal="center" vertical="center"/>
    </xf>
    <xf numFmtId="0" fontId="6" fillId="6" borderId="26" xfId="0" applyFont="1" applyFill="1" applyBorder="1" applyAlignment="1" applyProtection="1">
      <alignment horizontal="center" vertical="center"/>
    </xf>
    <xf numFmtId="1" fontId="22" fillId="4" borderId="21" xfId="0" applyNumberFormat="1" applyFont="1" applyFill="1" applyBorder="1" applyAlignment="1" applyProtection="1">
      <alignment horizontal="center" vertical="center"/>
      <protection locked="0"/>
    </xf>
    <xf numFmtId="1" fontId="22" fillId="4" borderId="17" xfId="0" applyNumberFormat="1" applyFont="1" applyFill="1" applyBorder="1" applyAlignment="1" applyProtection="1">
      <alignment horizontal="center" vertical="center"/>
      <protection locked="0"/>
    </xf>
    <xf numFmtId="1" fontId="22" fillId="4" borderId="19" xfId="0" applyNumberFormat="1" applyFont="1" applyFill="1" applyBorder="1" applyAlignment="1" applyProtection="1">
      <alignment horizontal="center" vertical="center"/>
      <protection locked="0"/>
    </xf>
    <xf numFmtId="1" fontId="22" fillId="4" borderId="20" xfId="0" applyNumberFormat="1" applyFont="1" applyFill="1" applyBorder="1" applyAlignment="1" applyProtection="1">
      <alignment horizontal="center" vertical="center"/>
      <protection locked="0"/>
    </xf>
    <xf numFmtId="1" fontId="22" fillId="4" borderId="12" xfId="0" applyNumberFormat="1" applyFont="1" applyFill="1" applyBorder="1" applyAlignment="1" applyProtection="1">
      <alignment horizontal="center" vertical="center"/>
      <protection locked="0"/>
    </xf>
    <xf numFmtId="1" fontId="22" fillId="4" borderId="22" xfId="0" applyNumberFormat="1" applyFont="1" applyFill="1" applyBorder="1" applyAlignment="1" applyProtection="1">
      <alignment horizontal="center" vertical="center"/>
      <protection locked="0"/>
    </xf>
    <xf numFmtId="1" fontId="22" fillId="4" borderId="13" xfId="0" applyNumberFormat="1" applyFont="1" applyFill="1" applyBorder="1" applyAlignment="1" applyProtection="1">
      <alignment horizontal="center" vertical="center"/>
      <protection locked="0"/>
    </xf>
    <xf numFmtId="1" fontId="22" fillId="4" borderId="18" xfId="0" applyNumberFormat="1" applyFont="1" applyFill="1" applyBorder="1" applyAlignment="1" applyProtection="1">
      <alignment horizontal="center" vertical="center"/>
      <protection locked="0"/>
    </xf>
    <xf numFmtId="1" fontId="22" fillId="4" borderId="10" xfId="0" applyNumberFormat="1" applyFont="1" applyFill="1" applyBorder="1" applyAlignment="1" applyProtection="1">
      <alignment horizontal="center" vertical="center"/>
      <protection locked="0"/>
    </xf>
    <xf numFmtId="0" fontId="13" fillId="0" borderId="0" xfId="0" applyFont="1" applyAlignment="1">
      <alignment vertical="center"/>
    </xf>
    <xf numFmtId="0" fontId="8" fillId="0" borderId="0" xfId="0" applyFont="1" applyAlignment="1">
      <alignment vertical="center"/>
    </xf>
    <xf numFmtId="0" fontId="21" fillId="9" borderId="53" xfId="0" applyFont="1" applyFill="1" applyBorder="1" applyAlignment="1" applyProtection="1">
      <alignment horizontal="center" vertical="center"/>
      <protection locked="0"/>
    </xf>
    <xf numFmtId="0" fontId="21" fillId="8" borderId="53" xfId="0" applyFont="1" applyFill="1" applyBorder="1" applyAlignment="1" applyProtection="1">
      <alignment horizontal="center" vertical="center"/>
      <protection locked="0"/>
    </xf>
    <xf numFmtId="0" fontId="21" fillId="11" borderId="53" xfId="0" applyFont="1" applyFill="1" applyBorder="1" applyAlignment="1" applyProtection="1">
      <alignment horizontal="center" vertical="center"/>
      <protection locked="0"/>
    </xf>
    <xf numFmtId="0" fontId="21" fillId="10" borderId="53" xfId="0" applyFont="1" applyFill="1" applyBorder="1" applyAlignment="1" applyProtection="1">
      <alignment horizontal="center" vertical="center"/>
      <protection locked="0"/>
    </xf>
    <xf numFmtId="0" fontId="22" fillId="9" borderId="45" xfId="0" applyFont="1" applyFill="1" applyBorder="1" applyAlignment="1" applyProtection="1">
      <alignment horizontal="center" vertical="center"/>
      <protection locked="0"/>
    </xf>
    <xf numFmtId="0" fontId="22" fillId="9" borderId="55" xfId="0" applyFont="1" applyFill="1" applyBorder="1" applyAlignment="1" applyProtection="1">
      <alignment horizontal="center" vertical="center"/>
      <protection locked="0"/>
    </xf>
    <xf numFmtId="0" fontId="22" fillId="8" borderId="45" xfId="0" applyFont="1" applyFill="1" applyBorder="1" applyAlignment="1" applyProtection="1">
      <alignment horizontal="center" vertical="center"/>
      <protection locked="0"/>
    </xf>
    <xf numFmtId="0" fontId="22" fillId="8" borderId="55" xfId="0" applyFont="1" applyFill="1" applyBorder="1" applyAlignment="1" applyProtection="1">
      <alignment horizontal="center" vertical="center"/>
      <protection locked="0"/>
    </xf>
    <xf numFmtId="0" fontId="22" fillId="11" borderId="45" xfId="0" applyFont="1" applyFill="1" applyBorder="1" applyAlignment="1" applyProtection="1">
      <alignment horizontal="center" vertical="center"/>
      <protection locked="0"/>
    </xf>
    <xf numFmtId="0" fontId="22" fillId="11" borderId="55" xfId="0" applyFont="1" applyFill="1" applyBorder="1" applyAlignment="1" applyProtection="1">
      <alignment horizontal="center" vertical="center"/>
      <protection locked="0"/>
    </xf>
    <xf numFmtId="0" fontId="22" fillId="10" borderId="45" xfId="0" applyFont="1" applyFill="1" applyBorder="1" applyAlignment="1" applyProtection="1">
      <alignment horizontal="center" vertical="center"/>
      <protection locked="0"/>
    </xf>
    <xf numFmtId="0" fontId="22" fillId="9" borderId="56" xfId="0" applyFont="1" applyFill="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0" fontId="22" fillId="8" borderId="56" xfId="0" applyFont="1" applyFill="1" applyBorder="1" applyAlignment="1" applyProtection="1">
      <alignment horizontal="center" vertical="center"/>
      <protection locked="0"/>
    </xf>
    <xf numFmtId="0" fontId="22" fillId="10" borderId="55" xfId="0" applyFont="1" applyFill="1" applyBorder="1" applyAlignment="1" applyProtection="1">
      <alignment horizontal="center" vertical="center"/>
      <protection locked="0"/>
    </xf>
    <xf numFmtId="0" fontId="22" fillId="11" borderId="56" xfId="0" applyFont="1" applyFill="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0" fontId="6" fillId="10" borderId="28" xfId="0" applyFont="1" applyFill="1" applyBorder="1" applyAlignment="1" applyProtection="1">
      <alignment horizontal="center" vertical="center"/>
    </xf>
    <xf numFmtId="0" fontId="6" fillId="10" borderId="61" xfId="0" applyFont="1" applyFill="1" applyBorder="1" applyAlignment="1" applyProtection="1">
      <alignment horizontal="center" vertical="center"/>
    </xf>
    <xf numFmtId="0" fontId="12" fillId="0" borderId="0" xfId="0" applyFont="1" applyAlignment="1">
      <alignment horizontal="center" vertical="center"/>
    </xf>
    <xf numFmtId="0" fontId="6" fillId="3" borderId="13" xfId="0" applyFont="1" applyFill="1" applyBorder="1" applyAlignment="1" applyProtection="1">
      <alignment horizontal="center" vertical="center"/>
    </xf>
    <xf numFmtId="0" fontId="6" fillId="3" borderId="40" xfId="0" applyFont="1" applyFill="1" applyBorder="1" applyAlignment="1" applyProtection="1">
      <alignment horizontal="center" vertical="center"/>
    </xf>
    <xf numFmtId="0" fontId="6" fillId="6" borderId="33" xfId="0" applyFont="1" applyFill="1" applyBorder="1" applyAlignment="1" applyProtection="1">
      <alignment horizontal="center" vertical="center"/>
    </xf>
    <xf numFmtId="0" fontId="6" fillId="6" borderId="49" xfId="0" applyFont="1" applyFill="1" applyBorder="1" applyAlignment="1" applyProtection="1">
      <alignment horizontal="center" vertical="center"/>
    </xf>
    <xf numFmtId="0" fontId="6" fillId="7" borderId="16" xfId="0" applyFont="1" applyFill="1" applyBorder="1" applyAlignment="1" applyProtection="1">
      <alignment horizontal="center" vertical="center"/>
    </xf>
    <xf numFmtId="0" fontId="6" fillId="7" borderId="48" xfId="0" applyFont="1" applyFill="1" applyBorder="1" applyAlignment="1" applyProtection="1">
      <alignment horizontal="center" vertical="center"/>
    </xf>
    <xf numFmtId="0" fontId="6" fillId="5" borderId="13"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6" fillId="7" borderId="25" xfId="0" applyFont="1" applyFill="1" applyBorder="1" applyAlignment="1" applyProtection="1">
      <alignment horizontal="center" vertical="center"/>
    </xf>
    <xf numFmtId="0" fontId="6" fillId="7" borderId="28" xfId="0" applyFont="1" applyFill="1" applyBorder="1" applyAlignment="1" applyProtection="1">
      <alignment horizontal="center" vertical="center"/>
    </xf>
    <xf numFmtId="0" fontId="6" fillId="6" borderId="38"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 fillId="8" borderId="25" xfId="0" applyFont="1" applyFill="1" applyBorder="1" applyAlignment="1" applyProtection="1">
      <alignment horizontal="center" vertical="center"/>
    </xf>
    <xf numFmtId="0" fontId="6" fillId="8" borderId="62" xfId="0" applyFont="1" applyFill="1" applyBorder="1" applyAlignment="1" applyProtection="1">
      <alignment horizontal="center" vertical="center"/>
    </xf>
    <xf numFmtId="0" fontId="6" fillId="9" borderId="51" xfId="0" applyFont="1" applyFill="1" applyBorder="1" applyAlignment="1" applyProtection="1">
      <alignment horizontal="center" vertical="center"/>
    </xf>
    <xf numFmtId="0" fontId="6" fillId="9" borderId="64" xfId="0"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6" fillId="6" borderId="13" xfId="0" applyFont="1" applyFill="1" applyBorder="1" applyAlignment="1" applyProtection="1">
      <alignment horizontal="center" vertical="center"/>
    </xf>
    <xf numFmtId="0" fontId="6" fillId="6" borderId="40" xfId="0" applyFont="1" applyFill="1" applyBorder="1" applyAlignment="1" applyProtection="1">
      <alignment horizontal="center" vertical="center"/>
    </xf>
    <xf numFmtId="0" fontId="6" fillId="11" borderId="25" xfId="0" applyFont="1" applyFill="1" applyBorder="1" applyAlignment="1" applyProtection="1">
      <alignment horizontal="center" vertical="center"/>
    </xf>
    <xf numFmtId="0" fontId="6" fillId="11" borderId="62" xfId="0" applyFont="1" applyFill="1" applyBorder="1" applyAlignment="1" applyProtection="1">
      <alignment horizontal="center" vertical="center"/>
    </xf>
    <xf numFmtId="0" fontId="6" fillId="10" borderId="63" xfId="0" applyFont="1" applyFill="1" applyBorder="1" applyAlignment="1" applyProtection="1">
      <alignment horizontal="center" vertical="center"/>
    </xf>
    <xf numFmtId="0" fontId="6" fillId="10" borderId="66" xfId="0" applyFont="1" applyFill="1" applyBorder="1" applyAlignment="1" applyProtection="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14" xfId="0" applyFont="1" applyBorder="1" applyAlignment="1">
      <alignment horizontal="center" vertical="center"/>
    </xf>
    <xf numFmtId="0" fontId="9" fillId="0" borderId="0" xfId="0" applyFont="1" applyBorder="1" applyAlignment="1">
      <alignment horizontal="center"/>
    </xf>
    <xf numFmtId="0" fontId="9" fillId="0" borderId="7" xfId="0" applyFont="1" applyBorder="1" applyAlignment="1">
      <alignment horizontal="center"/>
    </xf>
    <xf numFmtId="0" fontId="9" fillId="0" borderId="0" xfId="0" applyFont="1" applyAlignment="1">
      <alignment horizontal="center" vertical="center"/>
    </xf>
    <xf numFmtId="0" fontId="7" fillId="0" borderId="33"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2" xfId="0" applyFont="1" applyBorder="1" applyAlignment="1" applyProtection="1">
      <alignment horizontal="center" vertical="center"/>
    </xf>
    <xf numFmtId="0" fontId="9" fillId="0" borderId="7" xfId="0" applyFont="1" applyBorder="1" applyAlignment="1">
      <alignment horizontal="center" vertical="center"/>
    </xf>
    <xf numFmtId="0" fontId="8" fillId="0" borderId="0" xfId="0" applyFont="1" applyAlignment="1">
      <alignment horizontal="center" vertical="center"/>
    </xf>
    <xf numFmtId="0" fontId="18" fillId="0" borderId="0" xfId="0" applyFont="1" applyAlignment="1">
      <alignment horizontal="left" vertical="center"/>
    </xf>
  </cellXfs>
  <cellStyles count="7">
    <cellStyle name="Besuchter Hyperlink" xfId="2" builtinId="9" hidden="1"/>
    <cellStyle name="Besuchter Hyperlink" xfId="4" builtinId="9" hidden="1"/>
    <cellStyle name="Besuchter Hyperlink" xfId="6" builtinId="9" hidden="1"/>
    <cellStyle name="Link" xfId="1" builtinId="8" hidden="1"/>
    <cellStyle name="Link" xfId="3" builtinId="8" hidden="1"/>
    <cellStyle name="Link" xfId="5" builtinId="8" hidden="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C0C0C0"/>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B1030"/>
  <sheetViews>
    <sheetView showGridLines="0" tabSelected="1" topLeftCell="A25" zoomScale="75" zoomScaleNormal="75" zoomScaleSheetLayoutView="40" zoomScalePageLayoutView="36" workbookViewId="0">
      <selection activeCell="AC32" sqref="AC32"/>
    </sheetView>
  </sheetViews>
  <sheetFormatPr baseColWidth="10" defaultColWidth="10.6640625" defaultRowHeight="33" x14ac:dyDescent="0.35"/>
  <cols>
    <col min="1" max="1" width="2.1640625" customWidth="1"/>
    <col min="2" max="2" width="7.1640625" bestFit="1" customWidth="1"/>
    <col min="3" max="4" width="47.6640625" bestFit="1" customWidth="1"/>
    <col min="5" max="5" width="4.33203125" style="3" customWidth="1"/>
    <col min="6" max="6" width="1.6640625" style="1" customWidth="1"/>
    <col min="7" max="7" width="4.33203125" style="4" bestFit="1" customWidth="1"/>
    <col min="8" max="8" width="2.1640625" customWidth="1"/>
    <col min="9" max="9" width="7.6640625" bestFit="1" customWidth="1"/>
    <col min="10" max="10" width="47.6640625" bestFit="1" customWidth="1"/>
    <col min="11" max="11" width="47.6640625" customWidth="1"/>
    <col min="12" max="12" width="4.33203125" bestFit="1" customWidth="1"/>
    <col min="13" max="13" width="1.6640625" customWidth="1"/>
    <col min="14" max="14" width="4.33203125" bestFit="1" customWidth="1"/>
    <col min="15" max="15" width="2.1640625" customWidth="1"/>
    <col min="16" max="16" width="8" bestFit="1" customWidth="1"/>
    <col min="17" max="18" width="47.6640625" bestFit="1" customWidth="1"/>
    <col min="19" max="19" width="4.33203125" bestFit="1" customWidth="1"/>
    <col min="20" max="20" width="0.5" customWidth="1"/>
    <col min="21" max="21" width="4.33203125" bestFit="1" customWidth="1"/>
    <col min="22" max="22" width="2.1640625" customWidth="1"/>
    <col min="23" max="23" width="7.1640625" bestFit="1" customWidth="1"/>
    <col min="24" max="25" width="47.6640625" bestFit="1" customWidth="1"/>
    <col min="26" max="26" width="4.33203125" bestFit="1" customWidth="1"/>
    <col min="27" max="27" width="0.5" customWidth="1"/>
    <col min="28" max="28" width="4.33203125" bestFit="1" customWidth="1"/>
    <col min="29" max="29" width="13.6640625" customWidth="1"/>
    <col min="30" max="30" width="23.33203125" bestFit="1" customWidth="1"/>
    <col min="31" max="31" width="23.1640625" customWidth="1"/>
    <col min="32" max="32" width="23" customWidth="1"/>
    <col min="33" max="33" width="6.5" bestFit="1" customWidth="1"/>
    <col min="34" max="34" width="0.6640625" customWidth="1"/>
    <col min="35" max="35" width="6.5" customWidth="1"/>
    <col min="36" max="36" width="2.83203125" customWidth="1"/>
    <col min="37" max="37" width="23.33203125" bestFit="1" customWidth="1"/>
    <col min="38" max="39" width="23.1640625" customWidth="1"/>
    <col min="40" max="40" width="6.5" customWidth="1"/>
    <col min="41" max="41" width="0.5" customWidth="1"/>
    <col min="42" max="42" width="6.5" customWidth="1"/>
    <col min="252" max="253" width="25" customWidth="1"/>
    <col min="254" max="254" width="144.1640625" customWidth="1"/>
    <col min="255" max="255" width="144.1640625" bestFit="1" customWidth="1"/>
    <col min="256" max="261" width="0" hidden="1" customWidth="1"/>
    <col min="262" max="262" width="13.5" customWidth="1"/>
    <col min="263" max="263" width="4.1640625" bestFit="1" customWidth="1"/>
    <col min="264" max="264" width="13.5" customWidth="1"/>
    <col min="265" max="266" width="25.1640625" customWidth="1"/>
    <col min="267" max="267" width="144" customWidth="1"/>
    <col min="268" max="268" width="144.1640625" customWidth="1"/>
    <col min="269" max="269" width="13.83203125" customWidth="1"/>
    <col min="270" max="270" width="4" customWidth="1"/>
    <col min="271" max="271" width="13.83203125" customWidth="1"/>
    <col min="272" max="273" width="25.1640625" customWidth="1"/>
    <col min="274" max="274" width="144" customWidth="1"/>
    <col min="275" max="275" width="144.1640625" customWidth="1"/>
    <col min="276" max="276" width="13.83203125" customWidth="1"/>
    <col min="277" max="277" width="4.1640625" customWidth="1"/>
    <col min="278" max="278" width="13.83203125" customWidth="1"/>
    <col min="279" max="280" width="25.1640625" customWidth="1"/>
    <col min="281" max="282" width="144.1640625" customWidth="1"/>
    <col min="283" max="283" width="13.6640625" customWidth="1"/>
    <col min="284" max="284" width="4" customWidth="1"/>
    <col min="285" max="287" width="13.6640625" customWidth="1"/>
    <col min="288" max="289" width="144" customWidth="1"/>
    <col min="290" max="290" width="18.6640625" bestFit="1" customWidth="1"/>
    <col min="291" max="291" width="5.33203125" bestFit="1" customWidth="1"/>
    <col min="292" max="292" width="18.6640625" bestFit="1" customWidth="1"/>
    <col min="294" max="295" width="144" customWidth="1"/>
    <col min="296" max="296" width="18.6640625" bestFit="1" customWidth="1"/>
    <col min="297" max="297" width="5.33203125" bestFit="1" customWidth="1"/>
    <col min="298" max="298" width="18.6640625" bestFit="1" customWidth="1"/>
    <col min="508" max="509" width="25" customWidth="1"/>
    <col min="510" max="510" width="144.1640625" customWidth="1"/>
    <col min="511" max="511" width="144.1640625" bestFit="1" customWidth="1"/>
    <col min="512" max="517" width="0" hidden="1" customWidth="1"/>
    <col min="518" max="518" width="13.5" customWidth="1"/>
    <col min="519" max="519" width="4.1640625" bestFit="1" customWidth="1"/>
    <col min="520" max="520" width="13.5" customWidth="1"/>
    <col min="521" max="522" width="25.1640625" customWidth="1"/>
    <col min="523" max="523" width="144" customWidth="1"/>
    <col min="524" max="524" width="144.1640625" customWidth="1"/>
    <col min="525" max="525" width="13.83203125" customWidth="1"/>
    <col min="526" max="526" width="4" customWidth="1"/>
    <col min="527" max="527" width="13.83203125" customWidth="1"/>
    <col min="528" max="529" width="25.1640625" customWidth="1"/>
    <col min="530" max="530" width="144" customWidth="1"/>
    <col min="531" max="531" width="144.1640625" customWidth="1"/>
    <col min="532" max="532" width="13.83203125" customWidth="1"/>
    <col min="533" max="533" width="4.1640625" customWidth="1"/>
    <col min="534" max="534" width="13.83203125" customWidth="1"/>
    <col min="535" max="536" width="25.1640625" customWidth="1"/>
    <col min="537" max="538" width="144.1640625" customWidth="1"/>
    <col min="539" max="539" width="13.6640625" customWidth="1"/>
    <col min="540" max="540" width="4" customWidth="1"/>
    <col min="541" max="543" width="13.6640625" customWidth="1"/>
    <col min="544" max="545" width="144" customWidth="1"/>
    <col min="546" max="546" width="18.6640625" bestFit="1" customWidth="1"/>
    <col min="547" max="547" width="5.33203125" bestFit="1" customWidth="1"/>
    <col min="548" max="548" width="18.6640625" bestFit="1" customWidth="1"/>
    <col min="550" max="551" width="144" customWidth="1"/>
    <col min="552" max="552" width="18.6640625" bestFit="1" customWidth="1"/>
    <col min="553" max="553" width="5.33203125" bestFit="1" customWidth="1"/>
    <col min="554" max="554" width="18.6640625" bestFit="1" customWidth="1"/>
    <col min="764" max="765" width="25" customWidth="1"/>
    <col min="766" max="766" width="144.1640625" customWidth="1"/>
    <col min="767" max="767" width="144.1640625" bestFit="1" customWidth="1"/>
    <col min="768" max="773" width="0" hidden="1" customWidth="1"/>
    <col min="774" max="774" width="13.5" customWidth="1"/>
    <col min="775" max="775" width="4.1640625" bestFit="1" customWidth="1"/>
    <col min="776" max="776" width="13.5" customWidth="1"/>
    <col min="777" max="778" width="25.1640625" customWidth="1"/>
    <col min="779" max="779" width="144" customWidth="1"/>
    <col min="780" max="780" width="144.1640625" customWidth="1"/>
    <col min="781" max="781" width="13.83203125" customWidth="1"/>
    <col min="782" max="782" width="4" customWidth="1"/>
    <col min="783" max="783" width="13.83203125" customWidth="1"/>
    <col min="784" max="785" width="25.1640625" customWidth="1"/>
    <col min="786" max="786" width="144" customWidth="1"/>
    <col min="787" max="787" width="144.1640625" customWidth="1"/>
    <col min="788" max="788" width="13.83203125" customWidth="1"/>
    <col min="789" max="789" width="4.1640625" customWidth="1"/>
    <col min="790" max="790" width="13.83203125" customWidth="1"/>
    <col min="791" max="792" width="25.1640625" customWidth="1"/>
    <col min="793" max="794" width="144.1640625" customWidth="1"/>
    <col min="795" max="795" width="13.6640625" customWidth="1"/>
    <col min="796" max="796" width="4" customWidth="1"/>
    <col min="797" max="799" width="13.6640625" customWidth="1"/>
    <col min="800" max="801" width="144" customWidth="1"/>
    <col min="802" max="802" width="18.6640625" bestFit="1" customWidth="1"/>
    <col min="803" max="803" width="5.33203125" bestFit="1" customWidth="1"/>
    <col min="804" max="804" width="18.6640625" bestFit="1" customWidth="1"/>
    <col min="806" max="807" width="144" customWidth="1"/>
    <col min="808" max="808" width="18.6640625" bestFit="1" customWidth="1"/>
    <col min="809" max="809" width="5.33203125" bestFit="1" customWidth="1"/>
    <col min="810" max="810" width="18.6640625" bestFit="1" customWidth="1"/>
    <col min="1020" max="1021" width="25" customWidth="1"/>
    <col min="1022" max="1022" width="144.1640625" customWidth="1"/>
    <col min="1023" max="1023" width="144.1640625" bestFit="1" customWidth="1"/>
    <col min="1024" max="1029" width="0" hidden="1" customWidth="1"/>
    <col min="1030" max="1030" width="13.5" customWidth="1"/>
    <col min="1031" max="1031" width="4.1640625" bestFit="1" customWidth="1"/>
    <col min="1032" max="1032" width="13.5" customWidth="1"/>
    <col min="1033" max="1034" width="25.1640625" customWidth="1"/>
    <col min="1035" max="1035" width="144" customWidth="1"/>
    <col min="1036" max="1036" width="144.1640625" customWidth="1"/>
    <col min="1037" max="1037" width="13.83203125" customWidth="1"/>
    <col min="1038" max="1038" width="4" customWidth="1"/>
    <col min="1039" max="1039" width="13.83203125" customWidth="1"/>
    <col min="1040" max="1041" width="25.1640625" customWidth="1"/>
    <col min="1042" max="1042" width="144" customWidth="1"/>
    <col min="1043" max="1043" width="144.1640625" customWidth="1"/>
    <col min="1044" max="1044" width="13.83203125" customWidth="1"/>
    <col min="1045" max="1045" width="4.1640625" customWidth="1"/>
    <col min="1046" max="1046" width="13.83203125" customWidth="1"/>
    <col min="1047" max="1048" width="25.1640625" customWidth="1"/>
    <col min="1049" max="1050" width="144.1640625" customWidth="1"/>
    <col min="1051" max="1051" width="13.6640625" customWidth="1"/>
    <col min="1052" max="1052" width="4" customWidth="1"/>
    <col min="1053" max="1055" width="13.6640625" customWidth="1"/>
    <col min="1056" max="1057" width="144" customWidth="1"/>
    <col min="1058" max="1058" width="18.6640625" bestFit="1" customWidth="1"/>
    <col min="1059" max="1059" width="5.33203125" bestFit="1" customWidth="1"/>
    <col min="1060" max="1060" width="18.6640625" bestFit="1" customWidth="1"/>
    <col min="1062" max="1063" width="144" customWidth="1"/>
    <col min="1064" max="1064" width="18.6640625" bestFit="1" customWidth="1"/>
    <col min="1065" max="1065" width="5.33203125" bestFit="1" customWidth="1"/>
    <col min="1066" max="1066" width="18.6640625" bestFit="1" customWidth="1"/>
    <col min="1276" max="1277" width="25" customWidth="1"/>
    <col min="1278" max="1278" width="144.1640625" customWidth="1"/>
    <col min="1279" max="1279" width="144.1640625" bestFit="1" customWidth="1"/>
    <col min="1280" max="1285" width="0" hidden="1" customWidth="1"/>
    <col min="1286" max="1286" width="13.5" customWidth="1"/>
    <col min="1287" max="1287" width="4.1640625" bestFit="1" customWidth="1"/>
    <col min="1288" max="1288" width="13.5" customWidth="1"/>
    <col min="1289" max="1290" width="25.1640625" customWidth="1"/>
    <col min="1291" max="1291" width="144" customWidth="1"/>
    <col min="1292" max="1292" width="144.1640625" customWidth="1"/>
    <col min="1293" max="1293" width="13.83203125" customWidth="1"/>
    <col min="1294" max="1294" width="4" customWidth="1"/>
    <col min="1295" max="1295" width="13.83203125" customWidth="1"/>
    <col min="1296" max="1297" width="25.1640625" customWidth="1"/>
    <col min="1298" max="1298" width="144" customWidth="1"/>
    <col min="1299" max="1299" width="144.1640625" customWidth="1"/>
    <col min="1300" max="1300" width="13.83203125" customWidth="1"/>
    <col min="1301" max="1301" width="4.1640625" customWidth="1"/>
    <col min="1302" max="1302" width="13.83203125" customWidth="1"/>
    <col min="1303" max="1304" width="25.1640625" customWidth="1"/>
    <col min="1305" max="1306" width="144.1640625" customWidth="1"/>
    <col min="1307" max="1307" width="13.6640625" customWidth="1"/>
    <col min="1308" max="1308" width="4" customWidth="1"/>
    <col min="1309" max="1311" width="13.6640625" customWidth="1"/>
    <col min="1312" max="1313" width="144" customWidth="1"/>
    <col min="1314" max="1314" width="18.6640625" bestFit="1" customWidth="1"/>
    <col min="1315" max="1315" width="5.33203125" bestFit="1" customWidth="1"/>
    <col min="1316" max="1316" width="18.6640625" bestFit="1" customWidth="1"/>
    <col min="1318" max="1319" width="144" customWidth="1"/>
    <col min="1320" max="1320" width="18.6640625" bestFit="1" customWidth="1"/>
    <col min="1321" max="1321" width="5.33203125" bestFit="1" customWidth="1"/>
    <col min="1322" max="1322" width="18.6640625" bestFit="1" customWidth="1"/>
    <col min="1532" max="1533" width="25" customWidth="1"/>
    <col min="1534" max="1534" width="144.1640625" customWidth="1"/>
    <col min="1535" max="1535" width="144.1640625" bestFit="1" customWidth="1"/>
    <col min="1536" max="1541" width="0" hidden="1" customWidth="1"/>
    <col min="1542" max="1542" width="13.5" customWidth="1"/>
    <col min="1543" max="1543" width="4.1640625" bestFit="1" customWidth="1"/>
    <col min="1544" max="1544" width="13.5" customWidth="1"/>
    <col min="1545" max="1546" width="25.1640625" customWidth="1"/>
    <col min="1547" max="1547" width="144" customWidth="1"/>
    <col min="1548" max="1548" width="144.1640625" customWidth="1"/>
    <col min="1549" max="1549" width="13.83203125" customWidth="1"/>
    <col min="1550" max="1550" width="4" customWidth="1"/>
    <col min="1551" max="1551" width="13.83203125" customWidth="1"/>
    <col min="1552" max="1553" width="25.1640625" customWidth="1"/>
    <col min="1554" max="1554" width="144" customWidth="1"/>
    <col min="1555" max="1555" width="144.1640625" customWidth="1"/>
    <col min="1556" max="1556" width="13.83203125" customWidth="1"/>
    <col min="1557" max="1557" width="4.1640625" customWidth="1"/>
    <col min="1558" max="1558" width="13.83203125" customWidth="1"/>
    <col min="1559" max="1560" width="25.1640625" customWidth="1"/>
    <col min="1561" max="1562" width="144.1640625" customWidth="1"/>
    <col min="1563" max="1563" width="13.6640625" customWidth="1"/>
    <col min="1564" max="1564" width="4" customWidth="1"/>
    <col min="1565" max="1567" width="13.6640625" customWidth="1"/>
    <col min="1568" max="1569" width="144" customWidth="1"/>
    <col min="1570" max="1570" width="18.6640625" bestFit="1" customWidth="1"/>
    <col min="1571" max="1571" width="5.33203125" bestFit="1" customWidth="1"/>
    <col min="1572" max="1572" width="18.6640625" bestFit="1" customWidth="1"/>
    <col min="1574" max="1575" width="144" customWidth="1"/>
    <col min="1576" max="1576" width="18.6640625" bestFit="1" customWidth="1"/>
    <col min="1577" max="1577" width="5.33203125" bestFit="1" customWidth="1"/>
    <col min="1578" max="1578" width="18.6640625" bestFit="1" customWidth="1"/>
    <col min="1788" max="1789" width="25" customWidth="1"/>
    <col min="1790" max="1790" width="144.1640625" customWidth="1"/>
    <col min="1791" max="1791" width="144.1640625" bestFit="1" customWidth="1"/>
    <col min="1792" max="1797" width="0" hidden="1" customWidth="1"/>
    <col min="1798" max="1798" width="13.5" customWidth="1"/>
    <col min="1799" max="1799" width="4.1640625" bestFit="1" customWidth="1"/>
    <col min="1800" max="1800" width="13.5" customWidth="1"/>
    <col min="1801" max="1802" width="25.1640625" customWidth="1"/>
    <col min="1803" max="1803" width="144" customWidth="1"/>
    <col min="1804" max="1804" width="144.1640625" customWidth="1"/>
    <col min="1805" max="1805" width="13.83203125" customWidth="1"/>
    <col min="1806" max="1806" width="4" customWidth="1"/>
    <col min="1807" max="1807" width="13.83203125" customWidth="1"/>
    <col min="1808" max="1809" width="25.1640625" customWidth="1"/>
    <col min="1810" max="1810" width="144" customWidth="1"/>
    <col min="1811" max="1811" width="144.1640625" customWidth="1"/>
    <col min="1812" max="1812" width="13.83203125" customWidth="1"/>
    <col min="1813" max="1813" width="4.1640625" customWidth="1"/>
    <col min="1814" max="1814" width="13.83203125" customWidth="1"/>
    <col min="1815" max="1816" width="25.1640625" customWidth="1"/>
    <col min="1817" max="1818" width="144.1640625" customWidth="1"/>
    <col min="1819" max="1819" width="13.6640625" customWidth="1"/>
    <col min="1820" max="1820" width="4" customWidth="1"/>
    <col min="1821" max="1823" width="13.6640625" customWidth="1"/>
    <col min="1824" max="1825" width="144" customWidth="1"/>
    <col min="1826" max="1826" width="18.6640625" bestFit="1" customWidth="1"/>
    <col min="1827" max="1827" width="5.33203125" bestFit="1" customWidth="1"/>
    <col min="1828" max="1828" width="18.6640625" bestFit="1" customWidth="1"/>
    <col min="1830" max="1831" width="144" customWidth="1"/>
    <col min="1832" max="1832" width="18.6640625" bestFit="1" customWidth="1"/>
    <col min="1833" max="1833" width="5.33203125" bestFit="1" customWidth="1"/>
    <col min="1834" max="1834" width="18.6640625" bestFit="1" customWidth="1"/>
    <col min="2044" max="2045" width="25" customWidth="1"/>
    <col min="2046" max="2046" width="144.1640625" customWidth="1"/>
    <col min="2047" max="2047" width="144.1640625" bestFit="1" customWidth="1"/>
    <col min="2048" max="2053" width="0" hidden="1" customWidth="1"/>
    <col min="2054" max="2054" width="13.5" customWidth="1"/>
    <col min="2055" max="2055" width="4.1640625" bestFit="1" customWidth="1"/>
    <col min="2056" max="2056" width="13.5" customWidth="1"/>
    <col min="2057" max="2058" width="25.1640625" customWidth="1"/>
    <col min="2059" max="2059" width="144" customWidth="1"/>
    <col min="2060" max="2060" width="144.1640625" customWidth="1"/>
    <col min="2061" max="2061" width="13.83203125" customWidth="1"/>
    <col min="2062" max="2062" width="4" customWidth="1"/>
    <col min="2063" max="2063" width="13.83203125" customWidth="1"/>
    <col min="2064" max="2065" width="25.1640625" customWidth="1"/>
    <col min="2066" max="2066" width="144" customWidth="1"/>
    <col min="2067" max="2067" width="144.1640625" customWidth="1"/>
    <col min="2068" max="2068" width="13.83203125" customWidth="1"/>
    <col min="2069" max="2069" width="4.1640625" customWidth="1"/>
    <col min="2070" max="2070" width="13.83203125" customWidth="1"/>
    <col min="2071" max="2072" width="25.1640625" customWidth="1"/>
    <col min="2073" max="2074" width="144.1640625" customWidth="1"/>
    <col min="2075" max="2075" width="13.6640625" customWidth="1"/>
    <col min="2076" max="2076" width="4" customWidth="1"/>
    <col min="2077" max="2079" width="13.6640625" customWidth="1"/>
    <col min="2080" max="2081" width="144" customWidth="1"/>
    <col min="2082" max="2082" width="18.6640625" bestFit="1" customWidth="1"/>
    <col min="2083" max="2083" width="5.33203125" bestFit="1" customWidth="1"/>
    <col min="2084" max="2084" width="18.6640625" bestFit="1" customWidth="1"/>
    <col min="2086" max="2087" width="144" customWidth="1"/>
    <col min="2088" max="2088" width="18.6640625" bestFit="1" customWidth="1"/>
    <col min="2089" max="2089" width="5.33203125" bestFit="1" customWidth="1"/>
    <col min="2090" max="2090" width="18.6640625" bestFit="1" customWidth="1"/>
    <col min="2300" max="2301" width="25" customWidth="1"/>
    <col min="2302" max="2302" width="144.1640625" customWidth="1"/>
    <col min="2303" max="2303" width="144.1640625" bestFit="1" customWidth="1"/>
    <col min="2304" max="2309" width="0" hidden="1" customWidth="1"/>
    <col min="2310" max="2310" width="13.5" customWidth="1"/>
    <col min="2311" max="2311" width="4.1640625" bestFit="1" customWidth="1"/>
    <col min="2312" max="2312" width="13.5" customWidth="1"/>
    <col min="2313" max="2314" width="25.1640625" customWidth="1"/>
    <col min="2315" max="2315" width="144" customWidth="1"/>
    <col min="2316" max="2316" width="144.1640625" customWidth="1"/>
    <col min="2317" max="2317" width="13.83203125" customWidth="1"/>
    <col min="2318" max="2318" width="4" customWidth="1"/>
    <col min="2319" max="2319" width="13.83203125" customWidth="1"/>
    <col min="2320" max="2321" width="25.1640625" customWidth="1"/>
    <col min="2322" max="2322" width="144" customWidth="1"/>
    <col min="2323" max="2323" width="144.1640625" customWidth="1"/>
    <col min="2324" max="2324" width="13.83203125" customWidth="1"/>
    <col min="2325" max="2325" width="4.1640625" customWidth="1"/>
    <col min="2326" max="2326" width="13.83203125" customWidth="1"/>
    <col min="2327" max="2328" width="25.1640625" customWidth="1"/>
    <col min="2329" max="2330" width="144.1640625" customWidth="1"/>
    <col min="2331" max="2331" width="13.6640625" customWidth="1"/>
    <col min="2332" max="2332" width="4" customWidth="1"/>
    <col min="2333" max="2335" width="13.6640625" customWidth="1"/>
    <col min="2336" max="2337" width="144" customWidth="1"/>
    <col min="2338" max="2338" width="18.6640625" bestFit="1" customWidth="1"/>
    <col min="2339" max="2339" width="5.33203125" bestFit="1" customWidth="1"/>
    <col min="2340" max="2340" width="18.6640625" bestFit="1" customWidth="1"/>
    <col min="2342" max="2343" width="144" customWidth="1"/>
    <col min="2344" max="2344" width="18.6640625" bestFit="1" customWidth="1"/>
    <col min="2345" max="2345" width="5.33203125" bestFit="1" customWidth="1"/>
    <col min="2346" max="2346" width="18.6640625" bestFit="1" customWidth="1"/>
    <col min="2556" max="2557" width="25" customWidth="1"/>
    <col min="2558" max="2558" width="144.1640625" customWidth="1"/>
    <col min="2559" max="2559" width="144.1640625" bestFit="1" customWidth="1"/>
    <col min="2560" max="2565" width="0" hidden="1" customWidth="1"/>
    <col min="2566" max="2566" width="13.5" customWidth="1"/>
    <col min="2567" max="2567" width="4.1640625" bestFit="1" customWidth="1"/>
    <col min="2568" max="2568" width="13.5" customWidth="1"/>
    <col min="2569" max="2570" width="25.1640625" customWidth="1"/>
    <col min="2571" max="2571" width="144" customWidth="1"/>
    <col min="2572" max="2572" width="144.1640625" customWidth="1"/>
    <col min="2573" max="2573" width="13.83203125" customWidth="1"/>
    <col min="2574" max="2574" width="4" customWidth="1"/>
    <col min="2575" max="2575" width="13.83203125" customWidth="1"/>
    <col min="2576" max="2577" width="25.1640625" customWidth="1"/>
    <col min="2578" max="2578" width="144" customWidth="1"/>
    <col min="2579" max="2579" width="144.1640625" customWidth="1"/>
    <col min="2580" max="2580" width="13.83203125" customWidth="1"/>
    <col min="2581" max="2581" width="4.1640625" customWidth="1"/>
    <col min="2582" max="2582" width="13.83203125" customWidth="1"/>
    <col min="2583" max="2584" width="25.1640625" customWidth="1"/>
    <col min="2585" max="2586" width="144.1640625" customWidth="1"/>
    <col min="2587" max="2587" width="13.6640625" customWidth="1"/>
    <col min="2588" max="2588" width="4" customWidth="1"/>
    <col min="2589" max="2591" width="13.6640625" customWidth="1"/>
    <col min="2592" max="2593" width="144" customWidth="1"/>
    <col min="2594" max="2594" width="18.6640625" bestFit="1" customWidth="1"/>
    <col min="2595" max="2595" width="5.33203125" bestFit="1" customWidth="1"/>
    <col min="2596" max="2596" width="18.6640625" bestFit="1" customWidth="1"/>
    <col min="2598" max="2599" width="144" customWidth="1"/>
    <col min="2600" max="2600" width="18.6640625" bestFit="1" customWidth="1"/>
    <col min="2601" max="2601" width="5.33203125" bestFit="1" customWidth="1"/>
    <col min="2602" max="2602" width="18.6640625" bestFit="1" customWidth="1"/>
    <col min="2812" max="2813" width="25" customWidth="1"/>
    <col min="2814" max="2814" width="144.1640625" customWidth="1"/>
    <col min="2815" max="2815" width="144.1640625" bestFit="1" customWidth="1"/>
    <col min="2816" max="2821" width="0" hidden="1" customWidth="1"/>
    <col min="2822" max="2822" width="13.5" customWidth="1"/>
    <col min="2823" max="2823" width="4.1640625" bestFit="1" customWidth="1"/>
    <col min="2824" max="2824" width="13.5" customWidth="1"/>
    <col min="2825" max="2826" width="25.1640625" customWidth="1"/>
    <col min="2827" max="2827" width="144" customWidth="1"/>
    <col min="2828" max="2828" width="144.1640625" customWidth="1"/>
    <col min="2829" max="2829" width="13.83203125" customWidth="1"/>
    <col min="2830" max="2830" width="4" customWidth="1"/>
    <col min="2831" max="2831" width="13.83203125" customWidth="1"/>
    <col min="2832" max="2833" width="25.1640625" customWidth="1"/>
    <col min="2834" max="2834" width="144" customWidth="1"/>
    <col min="2835" max="2835" width="144.1640625" customWidth="1"/>
    <col min="2836" max="2836" width="13.83203125" customWidth="1"/>
    <col min="2837" max="2837" width="4.1640625" customWidth="1"/>
    <col min="2838" max="2838" width="13.83203125" customWidth="1"/>
    <col min="2839" max="2840" width="25.1640625" customWidth="1"/>
    <col min="2841" max="2842" width="144.1640625" customWidth="1"/>
    <col min="2843" max="2843" width="13.6640625" customWidth="1"/>
    <col min="2844" max="2844" width="4" customWidth="1"/>
    <col min="2845" max="2847" width="13.6640625" customWidth="1"/>
    <col min="2848" max="2849" width="144" customWidth="1"/>
    <col min="2850" max="2850" width="18.6640625" bestFit="1" customWidth="1"/>
    <col min="2851" max="2851" width="5.33203125" bestFit="1" customWidth="1"/>
    <col min="2852" max="2852" width="18.6640625" bestFit="1" customWidth="1"/>
    <col min="2854" max="2855" width="144" customWidth="1"/>
    <col min="2856" max="2856" width="18.6640625" bestFit="1" customWidth="1"/>
    <col min="2857" max="2857" width="5.33203125" bestFit="1" customWidth="1"/>
    <col min="2858" max="2858" width="18.6640625" bestFit="1" customWidth="1"/>
    <col min="3068" max="3069" width="25" customWidth="1"/>
    <col min="3070" max="3070" width="144.1640625" customWidth="1"/>
    <col min="3071" max="3071" width="144.1640625" bestFit="1" customWidth="1"/>
    <col min="3072" max="3077" width="0" hidden="1" customWidth="1"/>
    <col min="3078" max="3078" width="13.5" customWidth="1"/>
    <col min="3079" max="3079" width="4.1640625" bestFit="1" customWidth="1"/>
    <col min="3080" max="3080" width="13.5" customWidth="1"/>
    <col min="3081" max="3082" width="25.1640625" customWidth="1"/>
    <col min="3083" max="3083" width="144" customWidth="1"/>
    <col min="3084" max="3084" width="144.1640625" customWidth="1"/>
    <col min="3085" max="3085" width="13.83203125" customWidth="1"/>
    <col min="3086" max="3086" width="4" customWidth="1"/>
    <col min="3087" max="3087" width="13.83203125" customWidth="1"/>
    <col min="3088" max="3089" width="25.1640625" customWidth="1"/>
    <col min="3090" max="3090" width="144" customWidth="1"/>
    <col min="3091" max="3091" width="144.1640625" customWidth="1"/>
    <col min="3092" max="3092" width="13.83203125" customWidth="1"/>
    <col min="3093" max="3093" width="4.1640625" customWidth="1"/>
    <col min="3094" max="3094" width="13.83203125" customWidth="1"/>
    <col min="3095" max="3096" width="25.1640625" customWidth="1"/>
    <col min="3097" max="3098" width="144.1640625" customWidth="1"/>
    <col min="3099" max="3099" width="13.6640625" customWidth="1"/>
    <col min="3100" max="3100" width="4" customWidth="1"/>
    <col min="3101" max="3103" width="13.6640625" customWidth="1"/>
    <col min="3104" max="3105" width="144" customWidth="1"/>
    <col min="3106" max="3106" width="18.6640625" bestFit="1" customWidth="1"/>
    <col min="3107" max="3107" width="5.33203125" bestFit="1" customWidth="1"/>
    <col min="3108" max="3108" width="18.6640625" bestFit="1" customWidth="1"/>
    <col min="3110" max="3111" width="144" customWidth="1"/>
    <col min="3112" max="3112" width="18.6640625" bestFit="1" customWidth="1"/>
    <col min="3113" max="3113" width="5.33203125" bestFit="1" customWidth="1"/>
    <col min="3114" max="3114" width="18.6640625" bestFit="1" customWidth="1"/>
    <col min="3324" max="3325" width="25" customWidth="1"/>
    <col min="3326" max="3326" width="144.1640625" customWidth="1"/>
    <col min="3327" max="3327" width="144.1640625" bestFit="1" customWidth="1"/>
    <col min="3328" max="3333" width="0" hidden="1" customWidth="1"/>
    <col min="3334" max="3334" width="13.5" customWidth="1"/>
    <col min="3335" max="3335" width="4.1640625" bestFit="1" customWidth="1"/>
    <col min="3336" max="3336" width="13.5" customWidth="1"/>
    <col min="3337" max="3338" width="25.1640625" customWidth="1"/>
    <col min="3339" max="3339" width="144" customWidth="1"/>
    <col min="3340" max="3340" width="144.1640625" customWidth="1"/>
    <col min="3341" max="3341" width="13.83203125" customWidth="1"/>
    <col min="3342" max="3342" width="4" customWidth="1"/>
    <col min="3343" max="3343" width="13.83203125" customWidth="1"/>
    <col min="3344" max="3345" width="25.1640625" customWidth="1"/>
    <col min="3346" max="3346" width="144" customWidth="1"/>
    <col min="3347" max="3347" width="144.1640625" customWidth="1"/>
    <col min="3348" max="3348" width="13.83203125" customWidth="1"/>
    <col min="3349" max="3349" width="4.1640625" customWidth="1"/>
    <col min="3350" max="3350" width="13.83203125" customWidth="1"/>
    <col min="3351" max="3352" width="25.1640625" customWidth="1"/>
    <col min="3353" max="3354" width="144.1640625" customWidth="1"/>
    <col min="3355" max="3355" width="13.6640625" customWidth="1"/>
    <col min="3356" max="3356" width="4" customWidth="1"/>
    <col min="3357" max="3359" width="13.6640625" customWidth="1"/>
    <col min="3360" max="3361" width="144" customWidth="1"/>
    <col min="3362" max="3362" width="18.6640625" bestFit="1" customWidth="1"/>
    <col min="3363" max="3363" width="5.33203125" bestFit="1" customWidth="1"/>
    <col min="3364" max="3364" width="18.6640625" bestFit="1" customWidth="1"/>
    <col min="3366" max="3367" width="144" customWidth="1"/>
    <col min="3368" max="3368" width="18.6640625" bestFit="1" customWidth="1"/>
    <col min="3369" max="3369" width="5.33203125" bestFit="1" customWidth="1"/>
    <col min="3370" max="3370" width="18.6640625" bestFit="1" customWidth="1"/>
    <col min="3580" max="3581" width="25" customWidth="1"/>
    <col min="3582" max="3582" width="144.1640625" customWidth="1"/>
    <col min="3583" max="3583" width="144.1640625" bestFit="1" customWidth="1"/>
    <col min="3584" max="3589" width="0" hidden="1" customWidth="1"/>
    <col min="3590" max="3590" width="13.5" customWidth="1"/>
    <col min="3591" max="3591" width="4.1640625" bestFit="1" customWidth="1"/>
    <col min="3592" max="3592" width="13.5" customWidth="1"/>
    <col min="3593" max="3594" width="25.1640625" customWidth="1"/>
    <col min="3595" max="3595" width="144" customWidth="1"/>
    <col min="3596" max="3596" width="144.1640625" customWidth="1"/>
    <col min="3597" max="3597" width="13.83203125" customWidth="1"/>
    <col min="3598" max="3598" width="4" customWidth="1"/>
    <col min="3599" max="3599" width="13.83203125" customWidth="1"/>
    <col min="3600" max="3601" width="25.1640625" customWidth="1"/>
    <col min="3602" max="3602" width="144" customWidth="1"/>
    <col min="3603" max="3603" width="144.1640625" customWidth="1"/>
    <col min="3604" max="3604" width="13.83203125" customWidth="1"/>
    <col min="3605" max="3605" width="4.1640625" customWidth="1"/>
    <col min="3606" max="3606" width="13.83203125" customWidth="1"/>
    <col min="3607" max="3608" width="25.1640625" customWidth="1"/>
    <col min="3609" max="3610" width="144.1640625" customWidth="1"/>
    <col min="3611" max="3611" width="13.6640625" customWidth="1"/>
    <col min="3612" max="3612" width="4" customWidth="1"/>
    <col min="3613" max="3615" width="13.6640625" customWidth="1"/>
    <col min="3616" max="3617" width="144" customWidth="1"/>
    <col min="3618" max="3618" width="18.6640625" bestFit="1" customWidth="1"/>
    <col min="3619" max="3619" width="5.33203125" bestFit="1" customWidth="1"/>
    <col min="3620" max="3620" width="18.6640625" bestFit="1" customWidth="1"/>
    <col min="3622" max="3623" width="144" customWidth="1"/>
    <col min="3624" max="3624" width="18.6640625" bestFit="1" customWidth="1"/>
    <col min="3625" max="3625" width="5.33203125" bestFit="1" customWidth="1"/>
    <col min="3626" max="3626" width="18.6640625" bestFit="1" customWidth="1"/>
    <col min="3836" max="3837" width="25" customWidth="1"/>
    <col min="3838" max="3838" width="144.1640625" customWidth="1"/>
    <col min="3839" max="3839" width="144.1640625" bestFit="1" customWidth="1"/>
    <col min="3840" max="3845" width="0" hidden="1" customWidth="1"/>
    <col min="3846" max="3846" width="13.5" customWidth="1"/>
    <col min="3847" max="3847" width="4.1640625" bestFit="1" customWidth="1"/>
    <col min="3848" max="3848" width="13.5" customWidth="1"/>
    <col min="3849" max="3850" width="25.1640625" customWidth="1"/>
    <col min="3851" max="3851" width="144" customWidth="1"/>
    <col min="3852" max="3852" width="144.1640625" customWidth="1"/>
    <col min="3853" max="3853" width="13.83203125" customWidth="1"/>
    <col min="3854" max="3854" width="4" customWidth="1"/>
    <col min="3855" max="3855" width="13.83203125" customWidth="1"/>
    <col min="3856" max="3857" width="25.1640625" customWidth="1"/>
    <col min="3858" max="3858" width="144" customWidth="1"/>
    <col min="3859" max="3859" width="144.1640625" customWidth="1"/>
    <col min="3860" max="3860" width="13.83203125" customWidth="1"/>
    <col min="3861" max="3861" width="4.1640625" customWidth="1"/>
    <col min="3862" max="3862" width="13.83203125" customWidth="1"/>
    <col min="3863" max="3864" width="25.1640625" customWidth="1"/>
    <col min="3865" max="3866" width="144.1640625" customWidth="1"/>
    <col min="3867" max="3867" width="13.6640625" customWidth="1"/>
    <col min="3868" max="3868" width="4" customWidth="1"/>
    <col min="3869" max="3871" width="13.6640625" customWidth="1"/>
    <col min="3872" max="3873" width="144" customWidth="1"/>
    <col min="3874" max="3874" width="18.6640625" bestFit="1" customWidth="1"/>
    <col min="3875" max="3875" width="5.33203125" bestFit="1" customWidth="1"/>
    <col min="3876" max="3876" width="18.6640625" bestFit="1" customWidth="1"/>
    <col min="3878" max="3879" width="144" customWidth="1"/>
    <col min="3880" max="3880" width="18.6640625" bestFit="1" customWidth="1"/>
    <col min="3881" max="3881" width="5.33203125" bestFit="1" customWidth="1"/>
    <col min="3882" max="3882" width="18.6640625" bestFit="1" customWidth="1"/>
    <col min="4092" max="4093" width="25" customWidth="1"/>
    <col min="4094" max="4094" width="144.1640625" customWidth="1"/>
    <col min="4095" max="4095" width="144.1640625" bestFit="1" customWidth="1"/>
    <col min="4096" max="4101" width="0" hidden="1" customWidth="1"/>
    <col min="4102" max="4102" width="13.5" customWidth="1"/>
    <col min="4103" max="4103" width="4.1640625" bestFit="1" customWidth="1"/>
    <col min="4104" max="4104" width="13.5" customWidth="1"/>
    <col min="4105" max="4106" width="25.1640625" customWidth="1"/>
    <col min="4107" max="4107" width="144" customWidth="1"/>
    <col min="4108" max="4108" width="144.1640625" customWidth="1"/>
    <col min="4109" max="4109" width="13.83203125" customWidth="1"/>
    <col min="4110" max="4110" width="4" customWidth="1"/>
    <col min="4111" max="4111" width="13.83203125" customWidth="1"/>
    <col min="4112" max="4113" width="25.1640625" customWidth="1"/>
    <col min="4114" max="4114" width="144" customWidth="1"/>
    <col min="4115" max="4115" width="144.1640625" customWidth="1"/>
    <col min="4116" max="4116" width="13.83203125" customWidth="1"/>
    <col min="4117" max="4117" width="4.1640625" customWidth="1"/>
    <col min="4118" max="4118" width="13.83203125" customWidth="1"/>
    <col min="4119" max="4120" width="25.1640625" customWidth="1"/>
    <col min="4121" max="4122" width="144.1640625" customWidth="1"/>
    <col min="4123" max="4123" width="13.6640625" customWidth="1"/>
    <col min="4124" max="4124" width="4" customWidth="1"/>
    <col min="4125" max="4127" width="13.6640625" customWidth="1"/>
    <col min="4128" max="4129" width="144" customWidth="1"/>
    <col min="4130" max="4130" width="18.6640625" bestFit="1" customWidth="1"/>
    <col min="4131" max="4131" width="5.33203125" bestFit="1" customWidth="1"/>
    <col min="4132" max="4132" width="18.6640625" bestFit="1" customWidth="1"/>
    <col min="4134" max="4135" width="144" customWidth="1"/>
    <col min="4136" max="4136" width="18.6640625" bestFit="1" customWidth="1"/>
    <col min="4137" max="4137" width="5.33203125" bestFit="1" customWidth="1"/>
    <col min="4138" max="4138" width="18.6640625" bestFit="1" customWidth="1"/>
    <col min="4348" max="4349" width="25" customWidth="1"/>
    <col min="4350" max="4350" width="144.1640625" customWidth="1"/>
    <col min="4351" max="4351" width="144.1640625" bestFit="1" customWidth="1"/>
    <col min="4352" max="4357" width="0" hidden="1" customWidth="1"/>
    <col min="4358" max="4358" width="13.5" customWidth="1"/>
    <col min="4359" max="4359" width="4.1640625" bestFit="1" customWidth="1"/>
    <col min="4360" max="4360" width="13.5" customWidth="1"/>
    <col min="4361" max="4362" width="25.1640625" customWidth="1"/>
    <col min="4363" max="4363" width="144" customWidth="1"/>
    <col min="4364" max="4364" width="144.1640625" customWidth="1"/>
    <col min="4365" max="4365" width="13.83203125" customWidth="1"/>
    <col min="4366" max="4366" width="4" customWidth="1"/>
    <col min="4367" max="4367" width="13.83203125" customWidth="1"/>
    <col min="4368" max="4369" width="25.1640625" customWidth="1"/>
    <col min="4370" max="4370" width="144" customWidth="1"/>
    <col min="4371" max="4371" width="144.1640625" customWidth="1"/>
    <col min="4372" max="4372" width="13.83203125" customWidth="1"/>
    <col min="4373" max="4373" width="4.1640625" customWidth="1"/>
    <col min="4374" max="4374" width="13.83203125" customWidth="1"/>
    <col min="4375" max="4376" width="25.1640625" customWidth="1"/>
    <col min="4377" max="4378" width="144.1640625" customWidth="1"/>
    <col min="4379" max="4379" width="13.6640625" customWidth="1"/>
    <col min="4380" max="4380" width="4" customWidth="1"/>
    <col min="4381" max="4383" width="13.6640625" customWidth="1"/>
    <col min="4384" max="4385" width="144" customWidth="1"/>
    <col min="4386" max="4386" width="18.6640625" bestFit="1" customWidth="1"/>
    <col min="4387" max="4387" width="5.33203125" bestFit="1" customWidth="1"/>
    <col min="4388" max="4388" width="18.6640625" bestFit="1" customWidth="1"/>
    <col min="4390" max="4391" width="144" customWidth="1"/>
    <col min="4392" max="4392" width="18.6640625" bestFit="1" customWidth="1"/>
    <col min="4393" max="4393" width="5.33203125" bestFit="1" customWidth="1"/>
    <col min="4394" max="4394" width="18.6640625" bestFit="1" customWidth="1"/>
    <col min="4604" max="4605" width="25" customWidth="1"/>
    <col min="4606" max="4606" width="144.1640625" customWidth="1"/>
    <col min="4607" max="4607" width="144.1640625" bestFit="1" customWidth="1"/>
    <col min="4608" max="4613" width="0" hidden="1" customWidth="1"/>
    <col min="4614" max="4614" width="13.5" customWidth="1"/>
    <col min="4615" max="4615" width="4.1640625" bestFit="1" customWidth="1"/>
    <col min="4616" max="4616" width="13.5" customWidth="1"/>
    <col min="4617" max="4618" width="25.1640625" customWidth="1"/>
    <col min="4619" max="4619" width="144" customWidth="1"/>
    <col min="4620" max="4620" width="144.1640625" customWidth="1"/>
    <col min="4621" max="4621" width="13.83203125" customWidth="1"/>
    <col min="4622" max="4622" width="4" customWidth="1"/>
    <col min="4623" max="4623" width="13.83203125" customWidth="1"/>
    <col min="4624" max="4625" width="25.1640625" customWidth="1"/>
    <col min="4626" max="4626" width="144" customWidth="1"/>
    <col min="4627" max="4627" width="144.1640625" customWidth="1"/>
    <col min="4628" max="4628" width="13.83203125" customWidth="1"/>
    <col min="4629" max="4629" width="4.1640625" customWidth="1"/>
    <col min="4630" max="4630" width="13.83203125" customWidth="1"/>
    <col min="4631" max="4632" width="25.1640625" customWidth="1"/>
    <col min="4633" max="4634" width="144.1640625" customWidth="1"/>
    <col min="4635" max="4635" width="13.6640625" customWidth="1"/>
    <col min="4636" max="4636" width="4" customWidth="1"/>
    <col min="4637" max="4639" width="13.6640625" customWidth="1"/>
    <col min="4640" max="4641" width="144" customWidth="1"/>
    <col min="4642" max="4642" width="18.6640625" bestFit="1" customWidth="1"/>
    <col min="4643" max="4643" width="5.33203125" bestFit="1" customWidth="1"/>
    <col min="4644" max="4644" width="18.6640625" bestFit="1" customWidth="1"/>
    <col min="4646" max="4647" width="144" customWidth="1"/>
    <col min="4648" max="4648" width="18.6640625" bestFit="1" customWidth="1"/>
    <col min="4649" max="4649" width="5.33203125" bestFit="1" customWidth="1"/>
    <col min="4650" max="4650" width="18.6640625" bestFit="1" customWidth="1"/>
    <col min="4860" max="4861" width="25" customWidth="1"/>
    <col min="4862" max="4862" width="144.1640625" customWidth="1"/>
    <col min="4863" max="4863" width="144.1640625" bestFit="1" customWidth="1"/>
    <col min="4864" max="4869" width="0" hidden="1" customWidth="1"/>
    <col min="4870" max="4870" width="13.5" customWidth="1"/>
    <col min="4871" max="4871" width="4.1640625" bestFit="1" customWidth="1"/>
    <col min="4872" max="4872" width="13.5" customWidth="1"/>
    <col min="4873" max="4874" width="25.1640625" customWidth="1"/>
    <col min="4875" max="4875" width="144" customWidth="1"/>
    <col min="4876" max="4876" width="144.1640625" customWidth="1"/>
    <col min="4877" max="4877" width="13.83203125" customWidth="1"/>
    <col min="4878" max="4878" width="4" customWidth="1"/>
    <col min="4879" max="4879" width="13.83203125" customWidth="1"/>
    <col min="4880" max="4881" width="25.1640625" customWidth="1"/>
    <col min="4882" max="4882" width="144" customWidth="1"/>
    <col min="4883" max="4883" width="144.1640625" customWidth="1"/>
    <col min="4884" max="4884" width="13.83203125" customWidth="1"/>
    <col min="4885" max="4885" width="4.1640625" customWidth="1"/>
    <col min="4886" max="4886" width="13.83203125" customWidth="1"/>
    <col min="4887" max="4888" width="25.1640625" customWidth="1"/>
    <col min="4889" max="4890" width="144.1640625" customWidth="1"/>
    <col min="4891" max="4891" width="13.6640625" customWidth="1"/>
    <col min="4892" max="4892" width="4" customWidth="1"/>
    <col min="4893" max="4895" width="13.6640625" customWidth="1"/>
    <col min="4896" max="4897" width="144" customWidth="1"/>
    <col min="4898" max="4898" width="18.6640625" bestFit="1" customWidth="1"/>
    <col min="4899" max="4899" width="5.33203125" bestFit="1" customWidth="1"/>
    <col min="4900" max="4900" width="18.6640625" bestFit="1" customWidth="1"/>
    <col min="4902" max="4903" width="144" customWidth="1"/>
    <col min="4904" max="4904" width="18.6640625" bestFit="1" customWidth="1"/>
    <col min="4905" max="4905" width="5.33203125" bestFit="1" customWidth="1"/>
    <col min="4906" max="4906" width="18.6640625" bestFit="1" customWidth="1"/>
    <col min="5116" max="5117" width="25" customWidth="1"/>
    <col min="5118" max="5118" width="144.1640625" customWidth="1"/>
    <col min="5119" max="5119" width="144.1640625" bestFit="1" customWidth="1"/>
    <col min="5120" max="5125" width="0" hidden="1" customWidth="1"/>
    <col min="5126" max="5126" width="13.5" customWidth="1"/>
    <col min="5127" max="5127" width="4.1640625" bestFit="1" customWidth="1"/>
    <col min="5128" max="5128" width="13.5" customWidth="1"/>
    <col min="5129" max="5130" width="25.1640625" customWidth="1"/>
    <col min="5131" max="5131" width="144" customWidth="1"/>
    <col min="5132" max="5132" width="144.1640625" customWidth="1"/>
    <col min="5133" max="5133" width="13.83203125" customWidth="1"/>
    <col min="5134" max="5134" width="4" customWidth="1"/>
    <col min="5135" max="5135" width="13.83203125" customWidth="1"/>
    <col min="5136" max="5137" width="25.1640625" customWidth="1"/>
    <col min="5138" max="5138" width="144" customWidth="1"/>
    <col min="5139" max="5139" width="144.1640625" customWidth="1"/>
    <col min="5140" max="5140" width="13.83203125" customWidth="1"/>
    <col min="5141" max="5141" width="4.1640625" customWidth="1"/>
    <col min="5142" max="5142" width="13.83203125" customWidth="1"/>
    <col min="5143" max="5144" width="25.1640625" customWidth="1"/>
    <col min="5145" max="5146" width="144.1640625" customWidth="1"/>
    <col min="5147" max="5147" width="13.6640625" customWidth="1"/>
    <col min="5148" max="5148" width="4" customWidth="1"/>
    <col min="5149" max="5151" width="13.6640625" customWidth="1"/>
    <col min="5152" max="5153" width="144" customWidth="1"/>
    <col min="5154" max="5154" width="18.6640625" bestFit="1" customWidth="1"/>
    <col min="5155" max="5155" width="5.33203125" bestFit="1" customWidth="1"/>
    <col min="5156" max="5156" width="18.6640625" bestFit="1" customWidth="1"/>
    <col min="5158" max="5159" width="144" customWidth="1"/>
    <col min="5160" max="5160" width="18.6640625" bestFit="1" customWidth="1"/>
    <col min="5161" max="5161" width="5.33203125" bestFit="1" customWidth="1"/>
    <col min="5162" max="5162" width="18.6640625" bestFit="1" customWidth="1"/>
    <col min="5372" max="5373" width="25" customWidth="1"/>
    <col min="5374" max="5374" width="144.1640625" customWidth="1"/>
    <col min="5375" max="5375" width="144.1640625" bestFit="1" customWidth="1"/>
    <col min="5376" max="5381" width="0" hidden="1" customWidth="1"/>
    <col min="5382" max="5382" width="13.5" customWidth="1"/>
    <col min="5383" max="5383" width="4.1640625" bestFit="1" customWidth="1"/>
    <col min="5384" max="5384" width="13.5" customWidth="1"/>
    <col min="5385" max="5386" width="25.1640625" customWidth="1"/>
    <col min="5387" max="5387" width="144" customWidth="1"/>
    <col min="5388" max="5388" width="144.1640625" customWidth="1"/>
    <col min="5389" max="5389" width="13.83203125" customWidth="1"/>
    <col min="5390" max="5390" width="4" customWidth="1"/>
    <col min="5391" max="5391" width="13.83203125" customWidth="1"/>
    <col min="5392" max="5393" width="25.1640625" customWidth="1"/>
    <col min="5394" max="5394" width="144" customWidth="1"/>
    <col min="5395" max="5395" width="144.1640625" customWidth="1"/>
    <col min="5396" max="5396" width="13.83203125" customWidth="1"/>
    <col min="5397" max="5397" width="4.1640625" customWidth="1"/>
    <col min="5398" max="5398" width="13.83203125" customWidth="1"/>
    <col min="5399" max="5400" width="25.1640625" customWidth="1"/>
    <col min="5401" max="5402" width="144.1640625" customWidth="1"/>
    <col min="5403" max="5403" width="13.6640625" customWidth="1"/>
    <col min="5404" max="5404" width="4" customWidth="1"/>
    <col min="5405" max="5407" width="13.6640625" customWidth="1"/>
    <col min="5408" max="5409" width="144" customWidth="1"/>
    <col min="5410" max="5410" width="18.6640625" bestFit="1" customWidth="1"/>
    <col min="5411" max="5411" width="5.33203125" bestFit="1" customWidth="1"/>
    <col min="5412" max="5412" width="18.6640625" bestFit="1" customWidth="1"/>
    <col min="5414" max="5415" width="144" customWidth="1"/>
    <col min="5416" max="5416" width="18.6640625" bestFit="1" customWidth="1"/>
    <col min="5417" max="5417" width="5.33203125" bestFit="1" customWidth="1"/>
    <col min="5418" max="5418" width="18.6640625" bestFit="1" customWidth="1"/>
    <col min="5628" max="5629" width="25" customWidth="1"/>
    <col min="5630" max="5630" width="144.1640625" customWidth="1"/>
    <col min="5631" max="5631" width="144.1640625" bestFit="1" customWidth="1"/>
    <col min="5632" max="5637" width="0" hidden="1" customWidth="1"/>
    <col min="5638" max="5638" width="13.5" customWidth="1"/>
    <col min="5639" max="5639" width="4.1640625" bestFit="1" customWidth="1"/>
    <col min="5640" max="5640" width="13.5" customWidth="1"/>
    <col min="5641" max="5642" width="25.1640625" customWidth="1"/>
    <col min="5643" max="5643" width="144" customWidth="1"/>
    <col min="5644" max="5644" width="144.1640625" customWidth="1"/>
    <col min="5645" max="5645" width="13.83203125" customWidth="1"/>
    <col min="5646" max="5646" width="4" customWidth="1"/>
    <col min="5647" max="5647" width="13.83203125" customWidth="1"/>
    <col min="5648" max="5649" width="25.1640625" customWidth="1"/>
    <col min="5650" max="5650" width="144" customWidth="1"/>
    <col min="5651" max="5651" width="144.1640625" customWidth="1"/>
    <col min="5652" max="5652" width="13.83203125" customWidth="1"/>
    <col min="5653" max="5653" width="4.1640625" customWidth="1"/>
    <col min="5654" max="5654" width="13.83203125" customWidth="1"/>
    <col min="5655" max="5656" width="25.1640625" customWidth="1"/>
    <col min="5657" max="5658" width="144.1640625" customWidth="1"/>
    <col min="5659" max="5659" width="13.6640625" customWidth="1"/>
    <col min="5660" max="5660" width="4" customWidth="1"/>
    <col min="5661" max="5663" width="13.6640625" customWidth="1"/>
    <col min="5664" max="5665" width="144" customWidth="1"/>
    <col min="5666" max="5666" width="18.6640625" bestFit="1" customWidth="1"/>
    <col min="5667" max="5667" width="5.33203125" bestFit="1" customWidth="1"/>
    <col min="5668" max="5668" width="18.6640625" bestFit="1" customWidth="1"/>
    <col min="5670" max="5671" width="144" customWidth="1"/>
    <col min="5672" max="5672" width="18.6640625" bestFit="1" customWidth="1"/>
    <col min="5673" max="5673" width="5.33203125" bestFit="1" customWidth="1"/>
    <col min="5674" max="5674" width="18.6640625" bestFit="1" customWidth="1"/>
    <col min="5884" max="5885" width="25" customWidth="1"/>
    <col min="5886" max="5886" width="144.1640625" customWidth="1"/>
    <col min="5887" max="5887" width="144.1640625" bestFit="1" customWidth="1"/>
    <col min="5888" max="5893" width="0" hidden="1" customWidth="1"/>
    <col min="5894" max="5894" width="13.5" customWidth="1"/>
    <col min="5895" max="5895" width="4.1640625" bestFit="1" customWidth="1"/>
    <col min="5896" max="5896" width="13.5" customWidth="1"/>
    <col min="5897" max="5898" width="25.1640625" customWidth="1"/>
    <col min="5899" max="5899" width="144" customWidth="1"/>
    <col min="5900" max="5900" width="144.1640625" customWidth="1"/>
    <col min="5901" max="5901" width="13.83203125" customWidth="1"/>
    <col min="5902" max="5902" width="4" customWidth="1"/>
    <col min="5903" max="5903" width="13.83203125" customWidth="1"/>
    <col min="5904" max="5905" width="25.1640625" customWidth="1"/>
    <col min="5906" max="5906" width="144" customWidth="1"/>
    <col min="5907" max="5907" width="144.1640625" customWidth="1"/>
    <col min="5908" max="5908" width="13.83203125" customWidth="1"/>
    <col min="5909" max="5909" width="4.1640625" customWidth="1"/>
    <col min="5910" max="5910" width="13.83203125" customWidth="1"/>
    <col min="5911" max="5912" width="25.1640625" customWidth="1"/>
    <col min="5913" max="5914" width="144.1640625" customWidth="1"/>
    <col min="5915" max="5915" width="13.6640625" customWidth="1"/>
    <col min="5916" max="5916" width="4" customWidth="1"/>
    <col min="5917" max="5919" width="13.6640625" customWidth="1"/>
    <col min="5920" max="5921" width="144" customWidth="1"/>
    <col min="5922" max="5922" width="18.6640625" bestFit="1" customWidth="1"/>
    <col min="5923" max="5923" width="5.33203125" bestFit="1" customWidth="1"/>
    <col min="5924" max="5924" width="18.6640625" bestFit="1" customWidth="1"/>
    <col min="5926" max="5927" width="144" customWidth="1"/>
    <col min="5928" max="5928" width="18.6640625" bestFit="1" customWidth="1"/>
    <col min="5929" max="5929" width="5.33203125" bestFit="1" customWidth="1"/>
    <col min="5930" max="5930" width="18.6640625" bestFit="1" customWidth="1"/>
    <col min="6140" max="6141" width="25" customWidth="1"/>
    <col min="6142" max="6142" width="144.1640625" customWidth="1"/>
    <col min="6143" max="6143" width="144.1640625" bestFit="1" customWidth="1"/>
    <col min="6144" max="6149" width="0" hidden="1" customWidth="1"/>
    <col min="6150" max="6150" width="13.5" customWidth="1"/>
    <col min="6151" max="6151" width="4.1640625" bestFit="1" customWidth="1"/>
    <col min="6152" max="6152" width="13.5" customWidth="1"/>
    <col min="6153" max="6154" width="25.1640625" customWidth="1"/>
    <col min="6155" max="6155" width="144" customWidth="1"/>
    <col min="6156" max="6156" width="144.1640625" customWidth="1"/>
    <col min="6157" max="6157" width="13.83203125" customWidth="1"/>
    <col min="6158" max="6158" width="4" customWidth="1"/>
    <col min="6159" max="6159" width="13.83203125" customWidth="1"/>
    <col min="6160" max="6161" width="25.1640625" customWidth="1"/>
    <col min="6162" max="6162" width="144" customWidth="1"/>
    <col min="6163" max="6163" width="144.1640625" customWidth="1"/>
    <col min="6164" max="6164" width="13.83203125" customWidth="1"/>
    <col min="6165" max="6165" width="4.1640625" customWidth="1"/>
    <col min="6166" max="6166" width="13.83203125" customWidth="1"/>
    <col min="6167" max="6168" width="25.1640625" customWidth="1"/>
    <col min="6169" max="6170" width="144.1640625" customWidth="1"/>
    <col min="6171" max="6171" width="13.6640625" customWidth="1"/>
    <col min="6172" max="6172" width="4" customWidth="1"/>
    <col min="6173" max="6175" width="13.6640625" customWidth="1"/>
    <col min="6176" max="6177" width="144" customWidth="1"/>
    <col min="6178" max="6178" width="18.6640625" bestFit="1" customWidth="1"/>
    <col min="6179" max="6179" width="5.33203125" bestFit="1" customWidth="1"/>
    <col min="6180" max="6180" width="18.6640625" bestFit="1" customWidth="1"/>
    <col min="6182" max="6183" width="144" customWidth="1"/>
    <col min="6184" max="6184" width="18.6640625" bestFit="1" customWidth="1"/>
    <col min="6185" max="6185" width="5.33203125" bestFit="1" customWidth="1"/>
    <col min="6186" max="6186" width="18.6640625" bestFit="1" customWidth="1"/>
    <col min="6396" max="6397" width="25" customWidth="1"/>
    <col min="6398" max="6398" width="144.1640625" customWidth="1"/>
    <col min="6399" max="6399" width="144.1640625" bestFit="1" customWidth="1"/>
    <col min="6400" max="6405" width="0" hidden="1" customWidth="1"/>
    <col min="6406" max="6406" width="13.5" customWidth="1"/>
    <col min="6407" max="6407" width="4.1640625" bestFit="1" customWidth="1"/>
    <col min="6408" max="6408" width="13.5" customWidth="1"/>
    <col min="6409" max="6410" width="25.1640625" customWidth="1"/>
    <col min="6411" max="6411" width="144" customWidth="1"/>
    <col min="6412" max="6412" width="144.1640625" customWidth="1"/>
    <col min="6413" max="6413" width="13.83203125" customWidth="1"/>
    <col min="6414" max="6414" width="4" customWidth="1"/>
    <col min="6415" max="6415" width="13.83203125" customWidth="1"/>
    <col min="6416" max="6417" width="25.1640625" customWidth="1"/>
    <col min="6418" max="6418" width="144" customWidth="1"/>
    <col min="6419" max="6419" width="144.1640625" customWidth="1"/>
    <col min="6420" max="6420" width="13.83203125" customWidth="1"/>
    <col min="6421" max="6421" width="4.1640625" customWidth="1"/>
    <col min="6422" max="6422" width="13.83203125" customWidth="1"/>
    <col min="6423" max="6424" width="25.1640625" customWidth="1"/>
    <col min="6425" max="6426" width="144.1640625" customWidth="1"/>
    <col min="6427" max="6427" width="13.6640625" customWidth="1"/>
    <col min="6428" max="6428" width="4" customWidth="1"/>
    <col min="6429" max="6431" width="13.6640625" customWidth="1"/>
    <col min="6432" max="6433" width="144" customWidth="1"/>
    <col min="6434" max="6434" width="18.6640625" bestFit="1" customWidth="1"/>
    <col min="6435" max="6435" width="5.33203125" bestFit="1" customWidth="1"/>
    <col min="6436" max="6436" width="18.6640625" bestFit="1" customWidth="1"/>
    <col min="6438" max="6439" width="144" customWidth="1"/>
    <col min="6440" max="6440" width="18.6640625" bestFit="1" customWidth="1"/>
    <col min="6441" max="6441" width="5.33203125" bestFit="1" customWidth="1"/>
    <col min="6442" max="6442" width="18.6640625" bestFit="1" customWidth="1"/>
    <col min="6652" max="6653" width="25" customWidth="1"/>
    <col min="6654" max="6654" width="144.1640625" customWidth="1"/>
    <col min="6655" max="6655" width="144.1640625" bestFit="1" customWidth="1"/>
    <col min="6656" max="6661" width="0" hidden="1" customWidth="1"/>
    <col min="6662" max="6662" width="13.5" customWidth="1"/>
    <col min="6663" max="6663" width="4.1640625" bestFit="1" customWidth="1"/>
    <col min="6664" max="6664" width="13.5" customWidth="1"/>
    <col min="6665" max="6666" width="25.1640625" customWidth="1"/>
    <col min="6667" max="6667" width="144" customWidth="1"/>
    <col min="6668" max="6668" width="144.1640625" customWidth="1"/>
    <col min="6669" max="6669" width="13.83203125" customWidth="1"/>
    <col min="6670" max="6670" width="4" customWidth="1"/>
    <col min="6671" max="6671" width="13.83203125" customWidth="1"/>
    <col min="6672" max="6673" width="25.1640625" customWidth="1"/>
    <col min="6674" max="6674" width="144" customWidth="1"/>
    <col min="6675" max="6675" width="144.1640625" customWidth="1"/>
    <col min="6676" max="6676" width="13.83203125" customWidth="1"/>
    <col min="6677" max="6677" width="4.1640625" customWidth="1"/>
    <col min="6678" max="6678" width="13.83203125" customWidth="1"/>
    <col min="6679" max="6680" width="25.1640625" customWidth="1"/>
    <col min="6681" max="6682" width="144.1640625" customWidth="1"/>
    <col min="6683" max="6683" width="13.6640625" customWidth="1"/>
    <col min="6684" max="6684" width="4" customWidth="1"/>
    <col min="6685" max="6687" width="13.6640625" customWidth="1"/>
    <col min="6688" max="6689" width="144" customWidth="1"/>
    <col min="6690" max="6690" width="18.6640625" bestFit="1" customWidth="1"/>
    <col min="6691" max="6691" width="5.33203125" bestFit="1" customWidth="1"/>
    <col min="6692" max="6692" width="18.6640625" bestFit="1" customWidth="1"/>
    <col min="6694" max="6695" width="144" customWidth="1"/>
    <col min="6696" max="6696" width="18.6640625" bestFit="1" customWidth="1"/>
    <col min="6697" max="6697" width="5.33203125" bestFit="1" customWidth="1"/>
    <col min="6698" max="6698" width="18.6640625" bestFit="1" customWidth="1"/>
    <col min="6908" max="6909" width="25" customWidth="1"/>
    <col min="6910" max="6910" width="144.1640625" customWidth="1"/>
    <col min="6911" max="6911" width="144.1640625" bestFit="1" customWidth="1"/>
    <col min="6912" max="6917" width="0" hidden="1" customWidth="1"/>
    <col min="6918" max="6918" width="13.5" customWidth="1"/>
    <col min="6919" max="6919" width="4.1640625" bestFit="1" customWidth="1"/>
    <col min="6920" max="6920" width="13.5" customWidth="1"/>
    <col min="6921" max="6922" width="25.1640625" customWidth="1"/>
    <col min="6923" max="6923" width="144" customWidth="1"/>
    <col min="6924" max="6924" width="144.1640625" customWidth="1"/>
    <col min="6925" max="6925" width="13.83203125" customWidth="1"/>
    <col min="6926" max="6926" width="4" customWidth="1"/>
    <col min="6927" max="6927" width="13.83203125" customWidth="1"/>
    <col min="6928" max="6929" width="25.1640625" customWidth="1"/>
    <col min="6930" max="6930" width="144" customWidth="1"/>
    <col min="6931" max="6931" width="144.1640625" customWidth="1"/>
    <col min="6932" max="6932" width="13.83203125" customWidth="1"/>
    <col min="6933" max="6933" width="4.1640625" customWidth="1"/>
    <col min="6934" max="6934" width="13.83203125" customWidth="1"/>
    <col min="6935" max="6936" width="25.1640625" customWidth="1"/>
    <col min="6937" max="6938" width="144.1640625" customWidth="1"/>
    <col min="6939" max="6939" width="13.6640625" customWidth="1"/>
    <col min="6940" max="6940" width="4" customWidth="1"/>
    <col min="6941" max="6943" width="13.6640625" customWidth="1"/>
    <col min="6944" max="6945" width="144" customWidth="1"/>
    <col min="6946" max="6946" width="18.6640625" bestFit="1" customWidth="1"/>
    <col min="6947" max="6947" width="5.33203125" bestFit="1" customWidth="1"/>
    <col min="6948" max="6948" width="18.6640625" bestFit="1" customWidth="1"/>
    <col min="6950" max="6951" width="144" customWidth="1"/>
    <col min="6952" max="6952" width="18.6640625" bestFit="1" customWidth="1"/>
    <col min="6953" max="6953" width="5.33203125" bestFit="1" customWidth="1"/>
    <col min="6954" max="6954" width="18.6640625" bestFit="1" customWidth="1"/>
    <col min="7164" max="7165" width="25" customWidth="1"/>
    <col min="7166" max="7166" width="144.1640625" customWidth="1"/>
    <col min="7167" max="7167" width="144.1640625" bestFit="1" customWidth="1"/>
    <col min="7168" max="7173" width="0" hidden="1" customWidth="1"/>
    <col min="7174" max="7174" width="13.5" customWidth="1"/>
    <col min="7175" max="7175" width="4.1640625" bestFit="1" customWidth="1"/>
    <col min="7176" max="7176" width="13.5" customWidth="1"/>
    <col min="7177" max="7178" width="25.1640625" customWidth="1"/>
    <col min="7179" max="7179" width="144" customWidth="1"/>
    <col min="7180" max="7180" width="144.1640625" customWidth="1"/>
    <col min="7181" max="7181" width="13.83203125" customWidth="1"/>
    <col min="7182" max="7182" width="4" customWidth="1"/>
    <col min="7183" max="7183" width="13.83203125" customWidth="1"/>
    <col min="7184" max="7185" width="25.1640625" customWidth="1"/>
    <col min="7186" max="7186" width="144" customWidth="1"/>
    <col min="7187" max="7187" width="144.1640625" customWidth="1"/>
    <col min="7188" max="7188" width="13.83203125" customWidth="1"/>
    <col min="7189" max="7189" width="4.1640625" customWidth="1"/>
    <col min="7190" max="7190" width="13.83203125" customWidth="1"/>
    <col min="7191" max="7192" width="25.1640625" customWidth="1"/>
    <col min="7193" max="7194" width="144.1640625" customWidth="1"/>
    <col min="7195" max="7195" width="13.6640625" customWidth="1"/>
    <col min="7196" max="7196" width="4" customWidth="1"/>
    <col min="7197" max="7199" width="13.6640625" customWidth="1"/>
    <col min="7200" max="7201" width="144" customWidth="1"/>
    <col min="7202" max="7202" width="18.6640625" bestFit="1" customWidth="1"/>
    <col min="7203" max="7203" width="5.33203125" bestFit="1" customWidth="1"/>
    <col min="7204" max="7204" width="18.6640625" bestFit="1" customWidth="1"/>
    <col min="7206" max="7207" width="144" customWidth="1"/>
    <col min="7208" max="7208" width="18.6640625" bestFit="1" customWidth="1"/>
    <col min="7209" max="7209" width="5.33203125" bestFit="1" customWidth="1"/>
    <col min="7210" max="7210" width="18.6640625" bestFit="1" customWidth="1"/>
    <col min="7420" max="7421" width="25" customWidth="1"/>
    <col min="7422" max="7422" width="144.1640625" customWidth="1"/>
    <col min="7423" max="7423" width="144.1640625" bestFit="1" customWidth="1"/>
    <col min="7424" max="7429" width="0" hidden="1" customWidth="1"/>
    <col min="7430" max="7430" width="13.5" customWidth="1"/>
    <col min="7431" max="7431" width="4.1640625" bestFit="1" customWidth="1"/>
    <col min="7432" max="7432" width="13.5" customWidth="1"/>
    <col min="7433" max="7434" width="25.1640625" customWidth="1"/>
    <col min="7435" max="7435" width="144" customWidth="1"/>
    <col min="7436" max="7436" width="144.1640625" customWidth="1"/>
    <col min="7437" max="7437" width="13.83203125" customWidth="1"/>
    <col min="7438" max="7438" width="4" customWidth="1"/>
    <col min="7439" max="7439" width="13.83203125" customWidth="1"/>
    <col min="7440" max="7441" width="25.1640625" customWidth="1"/>
    <col min="7442" max="7442" width="144" customWidth="1"/>
    <col min="7443" max="7443" width="144.1640625" customWidth="1"/>
    <col min="7444" max="7444" width="13.83203125" customWidth="1"/>
    <col min="7445" max="7445" width="4.1640625" customWidth="1"/>
    <col min="7446" max="7446" width="13.83203125" customWidth="1"/>
    <col min="7447" max="7448" width="25.1640625" customWidth="1"/>
    <col min="7449" max="7450" width="144.1640625" customWidth="1"/>
    <col min="7451" max="7451" width="13.6640625" customWidth="1"/>
    <col min="7452" max="7452" width="4" customWidth="1"/>
    <col min="7453" max="7455" width="13.6640625" customWidth="1"/>
    <col min="7456" max="7457" width="144" customWidth="1"/>
    <col min="7458" max="7458" width="18.6640625" bestFit="1" customWidth="1"/>
    <col min="7459" max="7459" width="5.33203125" bestFit="1" customWidth="1"/>
    <col min="7460" max="7460" width="18.6640625" bestFit="1" customWidth="1"/>
    <col min="7462" max="7463" width="144" customWidth="1"/>
    <col min="7464" max="7464" width="18.6640625" bestFit="1" customWidth="1"/>
    <col min="7465" max="7465" width="5.33203125" bestFit="1" customWidth="1"/>
    <col min="7466" max="7466" width="18.6640625" bestFit="1" customWidth="1"/>
    <col min="7676" max="7677" width="25" customWidth="1"/>
    <col min="7678" max="7678" width="144.1640625" customWidth="1"/>
    <col min="7679" max="7679" width="144.1640625" bestFit="1" customWidth="1"/>
    <col min="7680" max="7685" width="0" hidden="1" customWidth="1"/>
    <col min="7686" max="7686" width="13.5" customWidth="1"/>
    <col min="7687" max="7687" width="4.1640625" bestFit="1" customWidth="1"/>
    <col min="7688" max="7688" width="13.5" customWidth="1"/>
    <col min="7689" max="7690" width="25.1640625" customWidth="1"/>
    <col min="7691" max="7691" width="144" customWidth="1"/>
    <col min="7692" max="7692" width="144.1640625" customWidth="1"/>
    <col min="7693" max="7693" width="13.83203125" customWidth="1"/>
    <col min="7694" max="7694" width="4" customWidth="1"/>
    <col min="7695" max="7695" width="13.83203125" customWidth="1"/>
    <col min="7696" max="7697" width="25.1640625" customWidth="1"/>
    <col min="7698" max="7698" width="144" customWidth="1"/>
    <col min="7699" max="7699" width="144.1640625" customWidth="1"/>
    <col min="7700" max="7700" width="13.83203125" customWidth="1"/>
    <col min="7701" max="7701" width="4.1640625" customWidth="1"/>
    <col min="7702" max="7702" width="13.83203125" customWidth="1"/>
    <col min="7703" max="7704" width="25.1640625" customWidth="1"/>
    <col min="7705" max="7706" width="144.1640625" customWidth="1"/>
    <col min="7707" max="7707" width="13.6640625" customWidth="1"/>
    <col min="7708" max="7708" width="4" customWidth="1"/>
    <col min="7709" max="7711" width="13.6640625" customWidth="1"/>
    <col min="7712" max="7713" width="144" customWidth="1"/>
    <col min="7714" max="7714" width="18.6640625" bestFit="1" customWidth="1"/>
    <col min="7715" max="7715" width="5.33203125" bestFit="1" customWidth="1"/>
    <col min="7716" max="7716" width="18.6640625" bestFit="1" customWidth="1"/>
    <col min="7718" max="7719" width="144" customWidth="1"/>
    <col min="7720" max="7720" width="18.6640625" bestFit="1" customWidth="1"/>
    <col min="7721" max="7721" width="5.33203125" bestFit="1" customWidth="1"/>
    <col min="7722" max="7722" width="18.6640625" bestFit="1" customWidth="1"/>
    <col min="7932" max="7933" width="25" customWidth="1"/>
    <col min="7934" max="7934" width="144.1640625" customWidth="1"/>
    <col min="7935" max="7935" width="144.1640625" bestFit="1" customWidth="1"/>
    <col min="7936" max="7941" width="0" hidden="1" customWidth="1"/>
    <col min="7942" max="7942" width="13.5" customWidth="1"/>
    <col min="7943" max="7943" width="4.1640625" bestFit="1" customWidth="1"/>
    <col min="7944" max="7944" width="13.5" customWidth="1"/>
    <col min="7945" max="7946" width="25.1640625" customWidth="1"/>
    <col min="7947" max="7947" width="144" customWidth="1"/>
    <col min="7948" max="7948" width="144.1640625" customWidth="1"/>
    <col min="7949" max="7949" width="13.83203125" customWidth="1"/>
    <col min="7950" max="7950" width="4" customWidth="1"/>
    <col min="7951" max="7951" width="13.83203125" customWidth="1"/>
    <col min="7952" max="7953" width="25.1640625" customWidth="1"/>
    <col min="7954" max="7954" width="144" customWidth="1"/>
    <col min="7955" max="7955" width="144.1640625" customWidth="1"/>
    <col min="7956" max="7956" width="13.83203125" customWidth="1"/>
    <col min="7957" max="7957" width="4.1640625" customWidth="1"/>
    <col min="7958" max="7958" width="13.83203125" customWidth="1"/>
    <col min="7959" max="7960" width="25.1640625" customWidth="1"/>
    <col min="7961" max="7962" width="144.1640625" customWidth="1"/>
    <col min="7963" max="7963" width="13.6640625" customWidth="1"/>
    <col min="7964" max="7964" width="4" customWidth="1"/>
    <col min="7965" max="7967" width="13.6640625" customWidth="1"/>
    <col min="7968" max="7969" width="144" customWidth="1"/>
    <col min="7970" max="7970" width="18.6640625" bestFit="1" customWidth="1"/>
    <col min="7971" max="7971" width="5.33203125" bestFit="1" customWidth="1"/>
    <col min="7972" max="7972" width="18.6640625" bestFit="1" customWidth="1"/>
    <col min="7974" max="7975" width="144" customWidth="1"/>
    <col min="7976" max="7976" width="18.6640625" bestFit="1" customWidth="1"/>
    <col min="7977" max="7977" width="5.33203125" bestFit="1" customWidth="1"/>
    <col min="7978" max="7978" width="18.6640625" bestFit="1" customWidth="1"/>
    <col min="8188" max="8189" width="25" customWidth="1"/>
    <col min="8190" max="8190" width="144.1640625" customWidth="1"/>
    <col min="8191" max="8191" width="144.1640625" bestFit="1" customWidth="1"/>
    <col min="8192" max="8197" width="0" hidden="1" customWidth="1"/>
    <col min="8198" max="8198" width="13.5" customWidth="1"/>
    <col min="8199" max="8199" width="4.1640625" bestFit="1" customWidth="1"/>
    <col min="8200" max="8200" width="13.5" customWidth="1"/>
    <col min="8201" max="8202" width="25.1640625" customWidth="1"/>
    <col min="8203" max="8203" width="144" customWidth="1"/>
    <col min="8204" max="8204" width="144.1640625" customWidth="1"/>
    <col min="8205" max="8205" width="13.83203125" customWidth="1"/>
    <col min="8206" max="8206" width="4" customWidth="1"/>
    <col min="8207" max="8207" width="13.83203125" customWidth="1"/>
    <col min="8208" max="8209" width="25.1640625" customWidth="1"/>
    <col min="8210" max="8210" width="144" customWidth="1"/>
    <col min="8211" max="8211" width="144.1640625" customWidth="1"/>
    <col min="8212" max="8212" width="13.83203125" customWidth="1"/>
    <col min="8213" max="8213" width="4.1640625" customWidth="1"/>
    <col min="8214" max="8214" width="13.83203125" customWidth="1"/>
    <col min="8215" max="8216" width="25.1640625" customWidth="1"/>
    <col min="8217" max="8218" width="144.1640625" customWidth="1"/>
    <col min="8219" max="8219" width="13.6640625" customWidth="1"/>
    <col min="8220" max="8220" width="4" customWidth="1"/>
    <col min="8221" max="8223" width="13.6640625" customWidth="1"/>
    <col min="8224" max="8225" width="144" customWidth="1"/>
    <col min="8226" max="8226" width="18.6640625" bestFit="1" customWidth="1"/>
    <col min="8227" max="8227" width="5.33203125" bestFit="1" customWidth="1"/>
    <col min="8228" max="8228" width="18.6640625" bestFit="1" customWidth="1"/>
    <col min="8230" max="8231" width="144" customWidth="1"/>
    <col min="8232" max="8232" width="18.6640625" bestFit="1" customWidth="1"/>
    <col min="8233" max="8233" width="5.33203125" bestFit="1" customWidth="1"/>
    <col min="8234" max="8234" width="18.6640625" bestFit="1" customWidth="1"/>
    <col min="8444" max="8445" width="25" customWidth="1"/>
    <col min="8446" max="8446" width="144.1640625" customWidth="1"/>
    <col min="8447" max="8447" width="144.1640625" bestFit="1" customWidth="1"/>
    <col min="8448" max="8453" width="0" hidden="1" customWidth="1"/>
    <col min="8454" max="8454" width="13.5" customWidth="1"/>
    <col min="8455" max="8455" width="4.1640625" bestFit="1" customWidth="1"/>
    <col min="8456" max="8456" width="13.5" customWidth="1"/>
    <col min="8457" max="8458" width="25.1640625" customWidth="1"/>
    <col min="8459" max="8459" width="144" customWidth="1"/>
    <col min="8460" max="8460" width="144.1640625" customWidth="1"/>
    <col min="8461" max="8461" width="13.83203125" customWidth="1"/>
    <col min="8462" max="8462" width="4" customWidth="1"/>
    <col min="8463" max="8463" width="13.83203125" customWidth="1"/>
    <col min="8464" max="8465" width="25.1640625" customWidth="1"/>
    <col min="8466" max="8466" width="144" customWidth="1"/>
    <col min="8467" max="8467" width="144.1640625" customWidth="1"/>
    <col min="8468" max="8468" width="13.83203125" customWidth="1"/>
    <col min="8469" max="8469" width="4.1640625" customWidth="1"/>
    <col min="8470" max="8470" width="13.83203125" customWidth="1"/>
    <col min="8471" max="8472" width="25.1640625" customWidth="1"/>
    <col min="8473" max="8474" width="144.1640625" customWidth="1"/>
    <col min="8475" max="8475" width="13.6640625" customWidth="1"/>
    <col min="8476" max="8476" width="4" customWidth="1"/>
    <col min="8477" max="8479" width="13.6640625" customWidth="1"/>
    <col min="8480" max="8481" width="144" customWidth="1"/>
    <col min="8482" max="8482" width="18.6640625" bestFit="1" customWidth="1"/>
    <col min="8483" max="8483" width="5.33203125" bestFit="1" customWidth="1"/>
    <col min="8484" max="8484" width="18.6640625" bestFit="1" customWidth="1"/>
    <col min="8486" max="8487" width="144" customWidth="1"/>
    <col min="8488" max="8488" width="18.6640625" bestFit="1" customWidth="1"/>
    <col min="8489" max="8489" width="5.33203125" bestFit="1" customWidth="1"/>
    <col min="8490" max="8490" width="18.6640625" bestFit="1" customWidth="1"/>
    <col min="8700" max="8701" width="25" customWidth="1"/>
    <col min="8702" max="8702" width="144.1640625" customWidth="1"/>
    <col min="8703" max="8703" width="144.1640625" bestFit="1" customWidth="1"/>
    <col min="8704" max="8709" width="0" hidden="1" customWidth="1"/>
    <col min="8710" max="8710" width="13.5" customWidth="1"/>
    <col min="8711" max="8711" width="4.1640625" bestFit="1" customWidth="1"/>
    <col min="8712" max="8712" width="13.5" customWidth="1"/>
    <col min="8713" max="8714" width="25.1640625" customWidth="1"/>
    <col min="8715" max="8715" width="144" customWidth="1"/>
    <col min="8716" max="8716" width="144.1640625" customWidth="1"/>
    <col min="8717" max="8717" width="13.83203125" customWidth="1"/>
    <col min="8718" max="8718" width="4" customWidth="1"/>
    <col min="8719" max="8719" width="13.83203125" customWidth="1"/>
    <col min="8720" max="8721" width="25.1640625" customWidth="1"/>
    <col min="8722" max="8722" width="144" customWidth="1"/>
    <col min="8723" max="8723" width="144.1640625" customWidth="1"/>
    <col min="8724" max="8724" width="13.83203125" customWidth="1"/>
    <col min="8725" max="8725" width="4.1640625" customWidth="1"/>
    <col min="8726" max="8726" width="13.83203125" customWidth="1"/>
    <col min="8727" max="8728" width="25.1640625" customWidth="1"/>
    <col min="8729" max="8730" width="144.1640625" customWidth="1"/>
    <col min="8731" max="8731" width="13.6640625" customWidth="1"/>
    <col min="8732" max="8732" width="4" customWidth="1"/>
    <col min="8733" max="8735" width="13.6640625" customWidth="1"/>
    <col min="8736" max="8737" width="144" customWidth="1"/>
    <col min="8738" max="8738" width="18.6640625" bestFit="1" customWidth="1"/>
    <col min="8739" max="8739" width="5.33203125" bestFit="1" customWidth="1"/>
    <col min="8740" max="8740" width="18.6640625" bestFit="1" customWidth="1"/>
    <col min="8742" max="8743" width="144" customWidth="1"/>
    <col min="8744" max="8744" width="18.6640625" bestFit="1" customWidth="1"/>
    <col min="8745" max="8745" width="5.33203125" bestFit="1" customWidth="1"/>
    <col min="8746" max="8746" width="18.6640625" bestFit="1" customWidth="1"/>
    <col min="8956" max="8957" width="25" customWidth="1"/>
    <col min="8958" max="8958" width="144.1640625" customWidth="1"/>
    <col min="8959" max="8959" width="144.1640625" bestFit="1" customWidth="1"/>
    <col min="8960" max="8965" width="0" hidden="1" customWidth="1"/>
    <col min="8966" max="8966" width="13.5" customWidth="1"/>
    <col min="8967" max="8967" width="4.1640625" bestFit="1" customWidth="1"/>
    <col min="8968" max="8968" width="13.5" customWidth="1"/>
    <col min="8969" max="8970" width="25.1640625" customWidth="1"/>
    <col min="8971" max="8971" width="144" customWidth="1"/>
    <col min="8972" max="8972" width="144.1640625" customWidth="1"/>
    <col min="8973" max="8973" width="13.83203125" customWidth="1"/>
    <col min="8974" max="8974" width="4" customWidth="1"/>
    <col min="8975" max="8975" width="13.83203125" customWidth="1"/>
    <col min="8976" max="8977" width="25.1640625" customWidth="1"/>
    <col min="8978" max="8978" width="144" customWidth="1"/>
    <col min="8979" max="8979" width="144.1640625" customWidth="1"/>
    <col min="8980" max="8980" width="13.83203125" customWidth="1"/>
    <col min="8981" max="8981" width="4.1640625" customWidth="1"/>
    <col min="8982" max="8982" width="13.83203125" customWidth="1"/>
    <col min="8983" max="8984" width="25.1640625" customWidth="1"/>
    <col min="8985" max="8986" width="144.1640625" customWidth="1"/>
    <col min="8987" max="8987" width="13.6640625" customWidth="1"/>
    <col min="8988" max="8988" width="4" customWidth="1"/>
    <col min="8989" max="8991" width="13.6640625" customWidth="1"/>
    <col min="8992" max="8993" width="144" customWidth="1"/>
    <col min="8994" max="8994" width="18.6640625" bestFit="1" customWidth="1"/>
    <col min="8995" max="8995" width="5.33203125" bestFit="1" customWidth="1"/>
    <col min="8996" max="8996" width="18.6640625" bestFit="1" customWidth="1"/>
    <col min="8998" max="8999" width="144" customWidth="1"/>
    <col min="9000" max="9000" width="18.6640625" bestFit="1" customWidth="1"/>
    <col min="9001" max="9001" width="5.33203125" bestFit="1" customWidth="1"/>
    <col min="9002" max="9002" width="18.6640625" bestFit="1" customWidth="1"/>
    <col min="9212" max="9213" width="25" customWidth="1"/>
    <col min="9214" max="9214" width="144.1640625" customWidth="1"/>
    <col min="9215" max="9215" width="144.1640625" bestFit="1" customWidth="1"/>
    <col min="9216" max="9221" width="0" hidden="1" customWidth="1"/>
    <col min="9222" max="9222" width="13.5" customWidth="1"/>
    <col min="9223" max="9223" width="4.1640625" bestFit="1" customWidth="1"/>
    <col min="9224" max="9224" width="13.5" customWidth="1"/>
    <col min="9225" max="9226" width="25.1640625" customWidth="1"/>
    <col min="9227" max="9227" width="144" customWidth="1"/>
    <col min="9228" max="9228" width="144.1640625" customWidth="1"/>
    <col min="9229" max="9229" width="13.83203125" customWidth="1"/>
    <col min="9230" max="9230" width="4" customWidth="1"/>
    <col min="9231" max="9231" width="13.83203125" customWidth="1"/>
    <col min="9232" max="9233" width="25.1640625" customWidth="1"/>
    <col min="9234" max="9234" width="144" customWidth="1"/>
    <col min="9235" max="9235" width="144.1640625" customWidth="1"/>
    <col min="9236" max="9236" width="13.83203125" customWidth="1"/>
    <col min="9237" max="9237" width="4.1640625" customWidth="1"/>
    <col min="9238" max="9238" width="13.83203125" customWidth="1"/>
    <col min="9239" max="9240" width="25.1640625" customWidth="1"/>
    <col min="9241" max="9242" width="144.1640625" customWidth="1"/>
    <col min="9243" max="9243" width="13.6640625" customWidth="1"/>
    <col min="9244" max="9244" width="4" customWidth="1"/>
    <col min="9245" max="9247" width="13.6640625" customWidth="1"/>
    <col min="9248" max="9249" width="144" customWidth="1"/>
    <col min="9250" max="9250" width="18.6640625" bestFit="1" customWidth="1"/>
    <col min="9251" max="9251" width="5.33203125" bestFit="1" customWidth="1"/>
    <col min="9252" max="9252" width="18.6640625" bestFit="1" customWidth="1"/>
    <col min="9254" max="9255" width="144" customWidth="1"/>
    <col min="9256" max="9256" width="18.6640625" bestFit="1" customWidth="1"/>
    <col min="9257" max="9257" width="5.33203125" bestFit="1" customWidth="1"/>
    <col min="9258" max="9258" width="18.6640625" bestFit="1" customWidth="1"/>
    <col min="9468" max="9469" width="25" customWidth="1"/>
    <col min="9470" max="9470" width="144.1640625" customWidth="1"/>
    <col min="9471" max="9471" width="144.1640625" bestFit="1" customWidth="1"/>
    <col min="9472" max="9477" width="0" hidden="1" customWidth="1"/>
    <col min="9478" max="9478" width="13.5" customWidth="1"/>
    <col min="9479" max="9479" width="4.1640625" bestFit="1" customWidth="1"/>
    <col min="9480" max="9480" width="13.5" customWidth="1"/>
    <col min="9481" max="9482" width="25.1640625" customWidth="1"/>
    <col min="9483" max="9483" width="144" customWidth="1"/>
    <col min="9484" max="9484" width="144.1640625" customWidth="1"/>
    <col min="9485" max="9485" width="13.83203125" customWidth="1"/>
    <col min="9486" max="9486" width="4" customWidth="1"/>
    <col min="9487" max="9487" width="13.83203125" customWidth="1"/>
    <col min="9488" max="9489" width="25.1640625" customWidth="1"/>
    <col min="9490" max="9490" width="144" customWidth="1"/>
    <col min="9491" max="9491" width="144.1640625" customWidth="1"/>
    <col min="9492" max="9492" width="13.83203125" customWidth="1"/>
    <col min="9493" max="9493" width="4.1640625" customWidth="1"/>
    <col min="9494" max="9494" width="13.83203125" customWidth="1"/>
    <col min="9495" max="9496" width="25.1640625" customWidth="1"/>
    <col min="9497" max="9498" width="144.1640625" customWidth="1"/>
    <col min="9499" max="9499" width="13.6640625" customWidth="1"/>
    <col min="9500" max="9500" width="4" customWidth="1"/>
    <col min="9501" max="9503" width="13.6640625" customWidth="1"/>
    <col min="9504" max="9505" width="144" customWidth="1"/>
    <col min="9506" max="9506" width="18.6640625" bestFit="1" customWidth="1"/>
    <col min="9507" max="9507" width="5.33203125" bestFit="1" customWidth="1"/>
    <col min="9508" max="9508" width="18.6640625" bestFit="1" customWidth="1"/>
    <col min="9510" max="9511" width="144" customWidth="1"/>
    <col min="9512" max="9512" width="18.6640625" bestFit="1" customWidth="1"/>
    <col min="9513" max="9513" width="5.33203125" bestFit="1" customWidth="1"/>
    <col min="9514" max="9514" width="18.6640625" bestFit="1" customWidth="1"/>
    <col min="9724" max="9725" width="25" customWidth="1"/>
    <col min="9726" max="9726" width="144.1640625" customWidth="1"/>
    <col min="9727" max="9727" width="144.1640625" bestFit="1" customWidth="1"/>
    <col min="9728" max="9733" width="0" hidden="1" customWidth="1"/>
    <col min="9734" max="9734" width="13.5" customWidth="1"/>
    <col min="9735" max="9735" width="4.1640625" bestFit="1" customWidth="1"/>
    <col min="9736" max="9736" width="13.5" customWidth="1"/>
    <col min="9737" max="9738" width="25.1640625" customWidth="1"/>
    <col min="9739" max="9739" width="144" customWidth="1"/>
    <col min="9740" max="9740" width="144.1640625" customWidth="1"/>
    <col min="9741" max="9741" width="13.83203125" customWidth="1"/>
    <col min="9742" max="9742" width="4" customWidth="1"/>
    <col min="9743" max="9743" width="13.83203125" customWidth="1"/>
    <col min="9744" max="9745" width="25.1640625" customWidth="1"/>
    <col min="9746" max="9746" width="144" customWidth="1"/>
    <col min="9747" max="9747" width="144.1640625" customWidth="1"/>
    <col min="9748" max="9748" width="13.83203125" customWidth="1"/>
    <col min="9749" max="9749" width="4.1640625" customWidth="1"/>
    <col min="9750" max="9750" width="13.83203125" customWidth="1"/>
    <col min="9751" max="9752" width="25.1640625" customWidth="1"/>
    <col min="9753" max="9754" width="144.1640625" customWidth="1"/>
    <col min="9755" max="9755" width="13.6640625" customWidth="1"/>
    <col min="9756" max="9756" width="4" customWidth="1"/>
    <col min="9757" max="9759" width="13.6640625" customWidth="1"/>
    <col min="9760" max="9761" width="144" customWidth="1"/>
    <col min="9762" max="9762" width="18.6640625" bestFit="1" customWidth="1"/>
    <col min="9763" max="9763" width="5.33203125" bestFit="1" customWidth="1"/>
    <col min="9764" max="9764" width="18.6640625" bestFit="1" customWidth="1"/>
    <col min="9766" max="9767" width="144" customWidth="1"/>
    <col min="9768" max="9768" width="18.6640625" bestFit="1" customWidth="1"/>
    <col min="9769" max="9769" width="5.33203125" bestFit="1" customWidth="1"/>
    <col min="9770" max="9770" width="18.6640625" bestFit="1" customWidth="1"/>
    <col min="9980" max="9981" width="25" customWidth="1"/>
    <col min="9982" max="9982" width="144.1640625" customWidth="1"/>
    <col min="9983" max="9983" width="144.1640625" bestFit="1" customWidth="1"/>
    <col min="9984" max="9989" width="0" hidden="1" customWidth="1"/>
    <col min="9990" max="9990" width="13.5" customWidth="1"/>
    <col min="9991" max="9991" width="4.1640625" bestFit="1" customWidth="1"/>
    <col min="9992" max="9992" width="13.5" customWidth="1"/>
    <col min="9993" max="9994" width="25.1640625" customWidth="1"/>
    <col min="9995" max="9995" width="144" customWidth="1"/>
    <col min="9996" max="9996" width="144.1640625" customWidth="1"/>
    <col min="9997" max="9997" width="13.83203125" customWidth="1"/>
    <col min="9998" max="9998" width="4" customWidth="1"/>
    <col min="9999" max="9999" width="13.83203125" customWidth="1"/>
    <col min="10000" max="10001" width="25.1640625" customWidth="1"/>
    <col min="10002" max="10002" width="144" customWidth="1"/>
    <col min="10003" max="10003" width="144.1640625" customWidth="1"/>
    <col min="10004" max="10004" width="13.83203125" customWidth="1"/>
    <col min="10005" max="10005" width="4.1640625" customWidth="1"/>
    <col min="10006" max="10006" width="13.83203125" customWidth="1"/>
    <col min="10007" max="10008" width="25.1640625" customWidth="1"/>
    <col min="10009" max="10010" width="144.1640625" customWidth="1"/>
    <col min="10011" max="10011" width="13.6640625" customWidth="1"/>
    <col min="10012" max="10012" width="4" customWidth="1"/>
    <col min="10013" max="10015" width="13.6640625" customWidth="1"/>
    <col min="10016" max="10017" width="144" customWidth="1"/>
    <col min="10018" max="10018" width="18.6640625" bestFit="1" customWidth="1"/>
    <col min="10019" max="10019" width="5.33203125" bestFit="1" customWidth="1"/>
    <col min="10020" max="10020" width="18.6640625" bestFit="1" customWidth="1"/>
    <col min="10022" max="10023" width="144" customWidth="1"/>
    <col min="10024" max="10024" width="18.6640625" bestFit="1" customWidth="1"/>
    <col min="10025" max="10025" width="5.33203125" bestFit="1" customWidth="1"/>
    <col min="10026" max="10026" width="18.6640625" bestFit="1" customWidth="1"/>
    <col min="10236" max="10237" width="25" customWidth="1"/>
    <col min="10238" max="10238" width="144.1640625" customWidth="1"/>
    <col min="10239" max="10239" width="144.1640625" bestFit="1" customWidth="1"/>
    <col min="10240" max="10245" width="0" hidden="1" customWidth="1"/>
    <col min="10246" max="10246" width="13.5" customWidth="1"/>
    <col min="10247" max="10247" width="4.1640625" bestFit="1" customWidth="1"/>
    <col min="10248" max="10248" width="13.5" customWidth="1"/>
    <col min="10249" max="10250" width="25.1640625" customWidth="1"/>
    <col min="10251" max="10251" width="144" customWidth="1"/>
    <col min="10252" max="10252" width="144.1640625" customWidth="1"/>
    <col min="10253" max="10253" width="13.83203125" customWidth="1"/>
    <col min="10254" max="10254" width="4" customWidth="1"/>
    <col min="10255" max="10255" width="13.83203125" customWidth="1"/>
    <col min="10256" max="10257" width="25.1640625" customWidth="1"/>
    <col min="10258" max="10258" width="144" customWidth="1"/>
    <col min="10259" max="10259" width="144.1640625" customWidth="1"/>
    <col min="10260" max="10260" width="13.83203125" customWidth="1"/>
    <col min="10261" max="10261" width="4.1640625" customWidth="1"/>
    <col min="10262" max="10262" width="13.83203125" customWidth="1"/>
    <col min="10263" max="10264" width="25.1640625" customWidth="1"/>
    <col min="10265" max="10266" width="144.1640625" customWidth="1"/>
    <col min="10267" max="10267" width="13.6640625" customWidth="1"/>
    <col min="10268" max="10268" width="4" customWidth="1"/>
    <col min="10269" max="10271" width="13.6640625" customWidth="1"/>
    <col min="10272" max="10273" width="144" customWidth="1"/>
    <col min="10274" max="10274" width="18.6640625" bestFit="1" customWidth="1"/>
    <col min="10275" max="10275" width="5.33203125" bestFit="1" customWidth="1"/>
    <col min="10276" max="10276" width="18.6640625" bestFit="1" customWidth="1"/>
    <col min="10278" max="10279" width="144" customWidth="1"/>
    <col min="10280" max="10280" width="18.6640625" bestFit="1" customWidth="1"/>
    <col min="10281" max="10281" width="5.33203125" bestFit="1" customWidth="1"/>
    <col min="10282" max="10282" width="18.6640625" bestFit="1" customWidth="1"/>
    <col min="10492" max="10493" width="25" customWidth="1"/>
    <col min="10494" max="10494" width="144.1640625" customWidth="1"/>
    <col min="10495" max="10495" width="144.1640625" bestFit="1" customWidth="1"/>
    <col min="10496" max="10501" width="0" hidden="1" customWidth="1"/>
    <col min="10502" max="10502" width="13.5" customWidth="1"/>
    <col min="10503" max="10503" width="4.1640625" bestFit="1" customWidth="1"/>
    <col min="10504" max="10504" width="13.5" customWidth="1"/>
    <col min="10505" max="10506" width="25.1640625" customWidth="1"/>
    <col min="10507" max="10507" width="144" customWidth="1"/>
    <col min="10508" max="10508" width="144.1640625" customWidth="1"/>
    <col min="10509" max="10509" width="13.83203125" customWidth="1"/>
    <col min="10510" max="10510" width="4" customWidth="1"/>
    <col min="10511" max="10511" width="13.83203125" customWidth="1"/>
    <col min="10512" max="10513" width="25.1640625" customWidth="1"/>
    <col min="10514" max="10514" width="144" customWidth="1"/>
    <col min="10515" max="10515" width="144.1640625" customWidth="1"/>
    <col min="10516" max="10516" width="13.83203125" customWidth="1"/>
    <col min="10517" max="10517" width="4.1640625" customWidth="1"/>
    <col min="10518" max="10518" width="13.83203125" customWidth="1"/>
    <col min="10519" max="10520" width="25.1640625" customWidth="1"/>
    <col min="10521" max="10522" width="144.1640625" customWidth="1"/>
    <col min="10523" max="10523" width="13.6640625" customWidth="1"/>
    <col min="10524" max="10524" width="4" customWidth="1"/>
    <col min="10525" max="10527" width="13.6640625" customWidth="1"/>
    <col min="10528" max="10529" width="144" customWidth="1"/>
    <col min="10530" max="10530" width="18.6640625" bestFit="1" customWidth="1"/>
    <col min="10531" max="10531" width="5.33203125" bestFit="1" customWidth="1"/>
    <col min="10532" max="10532" width="18.6640625" bestFit="1" customWidth="1"/>
    <col min="10534" max="10535" width="144" customWidth="1"/>
    <col min="10536" max="10536" width="18.6640625" bestFit="1" customWidth="1"/>
    <col min="10537" max="10537" width="5.33203125" bestFit="1" customWidth="1"/>
    <col min="10538" max="10538" width="18.6640625" bestFit="1" customWidth="1"/>
    <col min="10748" max="10749" width="25" customWidth="1"/>
    <col min="10750" max="10750" width="144.1640625" customWidth="1"/>
    <col min="10751" max="10751" width="144.1640625" bestFit="1" customWidth="1"/>
    <col min="10752" max="10757" width="0" hidden="1" customWidth="1"/>
    <col min="10758" max="10758" width="13.5" customWidth="1"/>
    <col min="10759" max="10759" width="4.1640625" bestFit="1" customWidth="1"/>
    <col min="10760" max="10760" width="13.5" customWidth="1"/>
    <col min="10761" max="10762" width="25.1640625" customWidth="1"/>
    <col min="10763" max="10763" width="144" customWidth="1"/>
    <col min="10764" max="10764" width="144.1640625" customWidth="1"/>
    <col min="10765" max="10765" width="13.83203125" customWidth="1"/>
    <col min="10766" max="10766" width="4" customWidth="1"/>
    <col min="10767" max="10767" width="13.83203125" customWidth="1"/>
    <col min="10768" max="10769" width="25.1640625" customWidth="1"/>
    <col min="10770" max="10770" width="144" customWidth="1"/>
    <col min="10771" max="10771" width="144.1640625" customWidth="1"/>
    <col min="10772" max="10772" width="13.83203125" customWidth="1"/>
    <col min="10773" max="10773" width="4.1640625" customWidth="1"/>
    <col min="10774" max="10774" width="13.83203125" customWidth="1"/>
    <col min="10775" max="10776" width="25.1640625" customWidth="1"/>
    <col min="10777" max="10778" width="144.1640625" customWidth="1"/>
    <col min="10779" max="10779" width="13.6640625" customWidth="1"/>
    <col min="10780" max="10780" width="4" customWidth="1"/>
    <col min="10781" max="10783" width="13.6640625" customWidth="1"/>
    <col min="10784" max="10785" width="144" customWidth="1"/>
    <col min="10786" max="10786" width="18.6640625" bestFit="1" customWidth="1"/>
    <col min="10787" max="10787" width="5.33203125" bestFit="1" customWidth="1"/>
    <col min="10788" max="10788" width="18.6640625" bestFit="1" customWidth="1"/>
    <col min="10790" max="10791" width="144" customWidth="1"/>
    <col min="10792" max="10792" width="18.6640625" bestFit="1" customWidth="1"/>
    <col min="10793" max="10793" width="5.33203125" bestFit="1" customWidth="1"/>
    <col min="10794" max="10794" width="18.6640625" bestFit="1" customWidth="1"/>
    <col min="11004" max="11005" width="25" customWidth="1"/>
    <col min="11006" max="11006" width="144.1640625" customWidth="1"/>
    <col min="11007" max="11007" width="144.1640625" bestFit="1" customWidth="1"/>
    <col min="11008" max="11013" width="0" hidden="1" customWidth="1"/>
    <col min="11014" max="11014" width="13.5" customWidth="1"/>
    <col min="11015" max="11015" width="4.1640625" bestFit="1" customWidth="1"/>
    <col min="11016" max="11016" width="13.5" customWidth="1"/>
    <col min="11017" max="11018" width="25.1640625" customWidth="1"/>
    <col min="11019" max="11019" width="144" customWidth="1"/>
    <col min="11020" max="11020" width="144.1640625" customWidth="1"/>
    <col min="11021" max="11021" width="13.83203125" customWidth="1"/>
    <col min="11022" max="11022" width="4" customWidth="1"/>
    <col min="11023" max="11023" width="13.83203125" customWidth="1"/>
    <col min="11024" max="11025" width="25.1640625" customWidth="1"/>
    <col min="11026" max="11026" width="144" customWidth="1"/>
    <col min="11027" max="11027" width="144.1640625" customWidth="1"/>
    <col min="11028" max="11028" width="13.83203125" customWidth="1"/>
    <col min="11029" max="11029" width="4.1640625" customWidth="1"/>
    <col min="11030" max="11030" width="13.83203125" customWidth="1"/>
    <col min="11031" max="11032" width="25.1640625" customWidth="1"/>
    <col min="11033" max="11034" width="144.1640625" customWidth="1"/>
    <col min="11035" max="11035" width="13.6640625" customWidth="1"/>
    <col min="11036" max="11036" width="4" customWidth="1"/>
    <col min="11037" max="11039" width="13.6640625" customWidth="1"/>
    <col min="11040" max="11041" width="144" customWidth="1"/>
    <col min="11042" max="11042" width="18.6640625" bestFit="1" customWidth="1"/>
    <col min="11043" max="11043" width="5.33203125" bestFit="1" customWidth="1"/>
    <col min="11044" max="11044" width="18.6640625" bestFit="1" customWidth="1"/>
    <col min="11046" max="11047" width="144" customWidth="1"/>
    <col min="11048" max="11048" width="18.6640625" bestFit="1" customWidth="1"/>
    <col min="11049" max="11049" width="5.33203125" bestFit="1" customWidth="1"/>
    <col min="11050" max="11050" width="18.6640625" bestFit="1" customWidth="1"/>
    <col min="11260" max="11261" width="25" customWidth="1"/>
    <col min="11262" max="11262" width="144.1640625" customWidth="1"/>
    <col min="11263" max="11263" width="144.1640625" bestFit="1" customWidth="1"/>
    <col min="11264" max="11269" width="0" hidden="1" customWidth="1"/>
    <col min="11270" max="11270" width="13.5" customWidth="1"/>
    <col min="11271" max="11271" width="4.1640625" bestFit="1" customWidth="1"/>
    <col min="11272" max="11272" width="13.5" customWidth="1"/>
    <col min="11273" max="11274" width="25.1640625" customWidth="1"/>
    <col min="11275" max="11275" width="144" customWidth="1"/>
    <col min="11276" max="11276" width="144.1640625" customWidth="1"/>
    <col min="11277" max="11277" width="13.83203125" customWidth="1"/>
    <col min="11278" max="11278" width="4" customWidth="1"/>
    <col min="11279" max="11279" width="13.83203125" customWidth="1"/>
    <col min="11280" max="11281" width="25.1640625" customWidth="1"/>
    <col min="11282" max="11282" width="144" customWidth="1"/>
    <col min="11283" max="11283" width="144.1640625" customWidth="1"/>
    <col min="11284" max="11284" width="13.83203125" customWidth="1"/>
    <col min="11285" max="11285" width="4.1640625" customWidth="1"/>
    <col min="11286" max="11286" width="13.83203125" customWidth="1"/>
    <col min="11287" max="11288" width="25.1640625" customWidth="1"/>
    <col min="11289" max="11290" width="144.1640625" customWidth="1"/>
    <col min="11291" max="11291" width="13.6640625" customWidth="1"/>
    <col min="11292" max="11292" width="4" customWidth="1"/>
    <col min="11293" max="11295" width="13.6640625" customWidth="1"/>
    <col min="11296" max="11297" width="144" customWidth="1"/>
    <col min="11298" max="11298" width="18.6640625" bestFit="1" customWidth="1"/>
    <col min="11299" max="11299" width="5.33203125" bestFit="1" customWidth="1"/>
    <col min="11300" max="11300" width="18.6640625" bestFit="1" customWidth="1"/>
    <col min="11302" max="11303" width="144" customWidth="1"/>
    <col min="11304" max="11304" width="18.6640625" bestFit="1" customWidth="1"/>
    <col min="11305" max="11305" width="5.33203125" bestFit="1" customWidth="1"/>
    <col min="11306" max="11306" width="18.6640625" bestFit="1" customWidth="1"/>
    <col min="11516" max="11517" width="25" customWidth="1"/>
    <col min="11518" max="11518" width="144.1640625" customWidth="1"/>
    <col min="11519" max="11519" width="144.1640625" bestFit="1" customWidth="1"/>
    <col min="11520" max="11525" width="0" hidden="1" customWidth="1"/>
    <col min="11526" max="11526" width="13.5" customWidth="1"/>
    <col min="11527" max="11527" width="4.1640625" bestFit="1" customWidth="1"/>
    <col min="11528" max="11528" width="13.5" customWidth="1"/>
    <col min="11529" max="11530" width="25.1640625" customWidth="1"/>
    <col min="11531" max="11531" width="144" customWidth="1"/>
    <col min="11532" max="11532" width="144.1640625" customWidth="1"/>
    <col min="11533" max="11533" width="13.83203125" customWidth="1"/>
    <col min="11534" max="11534" width="4" customWidth="1"/>
    <col min="11535" max="11535" width="13.83203125" customWidth="1"/>
    <col min="11536" max="11537" width="25.1640625" customWidth="1"/>
    <col min="11538" max="11538" width="144" customWidth="1"/>
    <col min="11539" max="11539" width="144.1640625" customWidth="1"/>
    <col min="11540" max="11540" width="13.83203125" customWidth="1"/>
    <col min="11541" max="11541" width="4.1640625" customWidth="1"/>
    <col min="11542" max="11542" width="13.83203125" customWidth="1"/>
    <col min="11543" max="11544" width="25.1640625" customWidth="1"/>
    <col min="11545" max="11546" width="144.1640625" customWidth="1"/>
    <col min="11547" max="11547" width="13.6640625" customWidth="1"/>
    <col min="11548" max="11548" width="4" customWidth="1"/>
    <col min="11549" max="11551" width="13.6640625" customWidth="1"/>
    <col min="11552" max="11553" width="144" customWidth="1"/>
    <col min="11554" max="11554" width="18.6640625" bestFit="1" customWidth="1"/>
    <col min="11555" max="11555" width="5.33203125" bestFit="1" customWidth="1"/>
    <col min="11556" max="11556" width="18.6640625" bestFit="1" customWidth="1"/>
    <col min="11558" max="11559" width="144" customWidth="1"/>
    <col min="11560" max="11560" width="18.6640625" bestFit="1" customWidth="1"/>
    <col min="11561" max="11561" width="5.33203125" bestFit="1" customWidth="1"/>
    <col min="11562" max="11562" width="18.6640625" bestFit="1" customWidth="1"/>
    <col min="11772" max="11773" width="25" customWidth="1"/>
    <col min="11774" max="11774" width="144.1640625" customWidth="1"/>
    <col min="11775" max="11775" width="144.1640625" bestFit="1" customWidth="1"/>
    <col min="11776" max="11781" width="0" hidden="1" customWidth="1"/>
    <col min="11782" max="11782" width="13.5" customWidth="1"/>
    <col min="11783" max="11783" width="4.1640625" bestFit="1" customWidth="1"/>
    <col min="11784" max="11784" width="13.5" customWidth="1"/>
    <col min="11785" max="11786" width="25.1640625" customWidth="1"/>
    <col min="11787" max="11787" width="144" customWidth="1"/>
    <col min="11788" max="11788" width="144.1640625" customWidth="1"/>
    <col min="11789" max="11789" width="13.83203125" customWidth="1"/>
    <col min="11790" max="11790" width="4" customWidth="1"/>
    <col min="11791" max="11791" width="13.83203125" customWidth="1"/>
    <col min="11792" max="11793" width="25.1640625" customWidth="1"/>
    <col min="11794" max="11794" width="144" customWidth="1"/>
    <col min="11795" max="11795" width="144.1640625" customWidth="1"/>
    <col min="11796" max="11796" width="13.83203125" customWidth="1"/>
    <col min="11797" max="11797" width="4.1640625" customWidth="1"/>
    <col min="11798" max="11798" width="13.83203125" customWidth="1"/>
    <col min="11799" max="11800" width="25.1640625" customWidth="1"/>
    <col min="11801" max="11802" width="144.1640625" customWidth="1"/>
    <col min="11803" max="11803" width="13.6640625" customWidth="1"/>
    <col min="11804" max="11804" width="4" customWidth="1"/>
    <col min="11805" max="11807" width="13.6640625" customWidth="1"/>
    <col min="11808" max="11809" width="144" customWidth="1"/>
    <col min="11810" max="11810" width="18.6640625" bestFit="1" customWidth="1"/>
    <col min="11811" max="11811" width="5.33203125" bestFit="1" customWidth="1"/>
    <col min="11812" max="11812" width="18.6640625" bestFit="1" customWidth="1"/>
    <col min="11814" max="11815" width="144" customWidth="1"/>
    <col min="11816" max="11816" width="18.6640625" bestFit="1" customWidth="1"/>
    <col min="11817" max="11817" width="5.33203125" bestFit="1" customWidth="1"/>
    <col min="11818" max="11818" width="18.6640625" bestFit="1" customWidth="1"/>
    <col min="12028" max="12029" width="25" customWidth="1"/>
    <col min="12030" max="12030" width="144.1640625" customWidth="1"/>
    <col min="12031" max="12031" width="144.1640625" bestFit="1" customWidth="1"/>
    <col min="12032" max="12037" width="0" hidden="1" customWidth="1"/>
    <col min="12038" max="12038" width="13.5" customWidth="1"/>
    <col min="12039" max="12039" width="4.1640625" bestFit="1" customWidth="1"/>
    <col min="12040" max="12040" width="13.5" customWidth="1"/>
    <col min="12041" max="12042" width="25.1640625" customWidth="1"/>
    <col min="12043" max="12043" width="144" customWidth="1"/>
    <col min="12044" max="12044" width="144.1640625" customWidth="1"/>
    <col min="12045" max="12045" width="13.83203125" customWidth="1"/>
    <col min="12046" max="12046" width="4" customWidth="1"/>
    <col min="12047" max="12047" width="13.83203125" customWidth="1"/>
    <col min="12048" max="12049" width="25.1640625" customWidth="1"/>
    <col min="12050" max="12050" width="144" customWidth="1"/>
    <col min="12051" max="12051" width="144.1640625" customWidth="1"/>
    <col min="12052" max="12052" width="13.83203125" customWidth="1"/>
    <col min="12053" max="12053" width="4.1640625" customWidth="1"/>
    <col min="12054" max="12054" width="13.83203125" customWidth="1"/>
    <col min="12055" max="12056" width="25.1640625" customWidth="1"/>
    <col min="12057" max="12058" width="144.1640625" customWidth="1"/>
    <col min="12059" max="12059" width="13.6640625" customWidth="1"/>
    <col min="12060" max="12060" width="4" customWidth="1"/>
    <col min="12061" max="12063" width="13.6640625" customWidth="1"/>
    <col min="12064" max="12065" width="144" customWidth="1"/>
    <col min="12066" max="12066" width="18.6640625" bestFit="1" customWidth="1"/>
    <col min="12067" max="12067" width="5.33203125" bestFit="1" customWidth="1"/>
    <col min="12068" max="12068" width="18.6640625" bestFit="1" customWidth="1"/>
    <col min="12070" max="12071" width="144" customWidth="1"/>
    <col min="12072" max="12072" width="18.6640625" bestFit="1" customWidth="1"/>
    <col min="12073" max="12073" width="5.33203125" bestFit="1" customWidth="1"/>
    <col min="12074" max="12074" width="18.6640625" bestFit="1" customWidth="1"/>
    <col min="12284" max="12285" width="25" customWidth="1"/>
    <col min="12286" max="12286" width="144.1640625" customWidth="1"/>
    <col min="12287" max="12287" width="144.1640625" bestFit="1" customWidth="1"/>
    <col min="12288" max="12293" width="0" hidden="1" customWidth="1"/>
    <col min="12294" max="12294" width="13.5" customWidth="1"/>
    <col min="12295" max="12295" width="4.1640625" bestFit="1" customWidth="1"/>
    <col min="12296" max="12296" width="13.5" customWidth="1"/>
    <col min="12297" max="12298" width="25.1640625" customWidth="1"/>
    <col min="12299" max="12299" width="144" customWidth="1"/>
    <col min="12300" max="12300" width="144.1640625" customWidth="1"/>
    <col min="12301" max="12301" width="13.83203125" customWidth="1"/>
    <col min="12302" max="12302" width="4" customWidth="1"/>
    <col min="12303" max="12303" width="13.83203125" customWidth="1"/>
    <col min="12304" max="12305" width="25.1640625" customWidth="1"/>
    <col min="12306" max="12306" width="144" customWidth="1"/>
    <col min="12307" max="12307" width="144.1640625" customWidth="1"/>
    <col min="12308" max="12308" width="13.83203125" customWidth="1"/>
    <col min="12309" max="12309" width="4.1640625" customWidth="1"/>
    <col min="12310" max="12310" width="13.83203125" customWidth="1"/>
    <col min="12311" max="12312" width="25.1640625" customWidth="1"/>
    <col min="12313" max="12314" width="144.1640625" customWidth="1"/>
    <col min="12315" max="12315" width="13.6640625" customWidth="1"/>
    <col min="12316" max="12316" width="4" customWidth="1"/>
    <col min="12317" max="12319" width="13.6640625" customWidth="1"/>
    <col min="12320" max="12321" width="144" customWidth="1"/>
    <col min="12322" max="12322" width="18.6640625" bestFit="1" customWidth="1"/>
    <col min="12323" max="12323" width="5.33203125" bestFit="1" customWidth="1"/>
    <col min="12324" max="12324" width="18.6640625" bestFit="1" customWidth="1"/>
    <col min="12326" max="12327" width="144" customWidth="1"/>
    <col min="12328" max="12328" width="18.6640625" bestFit="1" customWidth="1"/>
    <col min="12329" max="12329" width="5.33203125" bestFit="1" customWidth="1"/>
    <col min="12330" max="12330" width="18.6640625" bestFit="1" customWidth="1"/>
    <col min="12540" max="12541" width="25" customWidth="1"/>
    <col min="12542" max="12542" width="144.1640625" customWidth="1"/>
    <col min="12543" max="12543" width="144.1640625" bestFit="1" customWidth="1"/>
    <col min="12544" max="12549" width="0" hidden="1" customWidth="1"/>
    <col min="12550" max="12550" width="13.5" customWidth="1"/>
    <col min="12551" max="12551" width="4.1640625" bestFit="1" customWidth="1"/>
    <col min="12552" max="12552" width="13.5" customWidth="1"/>
    <col min="12553" max="12554" width="25.1640625" customWidth="1"/>
    <col min="12555" max="12555" width="144" customWidth="1"/>
    <col min="12556" max="12556" width="144.1640625" customWidth="1"/>
    <col min="12557" max="12557" width="13.83203125" customWidth="1"/>
    <col min="12558" max="12558" width="4" customWidth="1"/>
    <col min="12559" max="12559" width="13.83203125" customWidth="1"/>
    <col min="12560" max="12561" width="25.1640625" customWidth="1"/>
    <col min="12562" max="12562" width="144" customWidth="1"/>
    <col min="12563" max="12563" width="144.1640625" customWidth="1"/>
    <col min="12564" max="12564" width="13.83203125" customWidth="1"/>
    <col min="12565" max="12565" width="4.1640625" customWidth="1"/>
    <col min="12566" max="12566" width="13.83203125" customWidth="1"/>
    <col min="12567" max="12568" width="25.1640625" customWidth="1"/>
    <col min="12569" max="12570" width="144.1640625" customWidth="1"/>
    <col min="12571" max="12571" width="13.6640625" customWidth="1"/>
    <col min="12572" max="12572" width="4" customWidth="1"/>
    <col min="12573" max="12575" width="13.6640625" customWidth="1"/>
    <col min="12576" max="12577" width="144" customWidth="1"/>
    <col min="12578" max="12578" width="18.6640625" bestFit="1" customWidth="1"/>
    <col min="12579" max="12579" width="5.33203125" bestFit="1" customWidth="1"/>
    <col min="12580" max="12580" width="18.6640625" bestFit="1" customWidth="1"/>
    <col min="12582" max="12583" width="144" customWidth="1"/>
    <col min="12584" max="12584" width="18.6640625" bestFit="1" customWidth="1"/>
    <col min="12585" max="12585" width="5.33203125" bestFit="1" customWidth="1"/>
    <col min="12586" max="12586" width="18.6640625" bestFit="1" customWidth="1"/>
    <col min="12796" max="12797" width="25" customWidth="1"/>
    <col min="12798" max="12798" width="144.1640625" customWidth="1"/>
    <col min="12799" max="12799" width="144.1640625" bestFit="1" customWidth="1"/>
    <col min="12800" max="12805" width="0" hidden="1" customWidth="1"/>
    <col min="12806" max="12806" width="13.5" customWidth="1"/>
    <col min="12807" max="12807" width="4.1640625" bestFit="1" customWidth="1"/>
    <col min="12808" max="12808" width="13.5" customWidth="1"/>
    <col min="12809" max="12810" width="25.1640625" customWidth="1"/>
    <col min="12811" max="12811" width="144" customWidth="1"/>
    <col min="12812" max="12812" width="144.1640625" customWidth="1"/>
    <col min="12813" max="12813" width="13.83203125" customWidth="1"/>
    <col min="12814" max="12814" width="4" customWidth="1"/>
    <col min="12815" max="12815" width="13.83203125" customWidth="1"/>
    <col min="12816" max="12817" width="25.1640625" customWidth="1"/>
    <col min="12818" max="12818" width="144" customWidth="1"/>
    <col min="12819" max="12819" width="144.1640625" customWidth="1"/>
    <col min="12820" max="12820" width="13.83203125" customWidth="1"/>
    <col min="12821" max="12821" width="4.1640625" customWidth="1"/>
    <col min="12822" max="12822" width="13.83203125" customWidth="1"/>
    <col min="12823" max="12824" width="25.1640625" customWidth="1"/>
    <col min="12825" max="12826" width="144.1640625" customWidth="1"/>
    <col min="12827" max="12827" width="13.6640625" customWidth="1"/>
    <col min="12828" max="12828" width="4" customWidth="1"/>
    <col min="12829" max="12831" width="13.6640625" customWidth="1"/>
    <col min="12832" max="12833" width="144" customWidth="1"/>
    <col min="12834" max="12834" width="18.6640625" bestFit="1" customWidth="1"/>
    <col min="12835" max="12835" width="5.33203125" bestFit="1" customWidth="1"/>
    <col min="12836" max="12836" width="18.6640625" bestFit="1" customWidth="1"/>
    <col min="12838" max="12839" width="144" customWidth="1"/>
    <col min="12840" max="12840" width="18.6640625" bestFit="1" customWidth="1"/>
    <col min="12841" max="12841" width="5.33203125" bestFit="1" customWidth="1"/>
    <col min="12842" max="12842" width="18.6640625" bestFit="1" customWidth="1"/>
    <col min="13052" max="13053" width="25" customWidth="1"/>
    <col min="13054" max="13054" width="144.1640625" customWidth="1"/>
    <col min="13055" max="13055" width="144.1640625" bestFit="1" customWidth="1"/>
    <col min="13056" max="13061" width="0" hidden="1" customWidth="1"/>
    <col min="13062" max="13062" width="13.5" customWidth="1"/>
    <col min="13063" max="13063" width="4.1640625" bestFit="1" customWidth="1"/>
    <col min="13064" max="13064" width="13.5" customWidth="1"/>
    <col min="13065" max="13066" width="25.1640625" customWidth="1"/>
    <col min="13067" max="13067" width="144" customWidth="1"/>
    <col min="13068" max="13068" width="144.1640625" customWidth="1"/>
    <col min="13069" max="13069" width="13.83203125" customWidth="1"/>
    <col min="13070" max="13070" width="4" customWidth="1"/>
    <col min="13071" max="13071" width="13.83203125" customWidth="1"/>
    <col min="13072" max="13073" width="25.1640625" customWidth="1"/>
    <col min="13074" max="13074" width="144" customWidth="1"/>
    <col min="13075" max="13075" width="144.1640625" customWidth="1"/>
    <col min="13076" max="13076" width="13.83203125" customWidth="1"/>
    <col min="13077" max="13077" width="4.1640625" customWidth="1"/>
    <col min="13078" max="13078" width="13.83203125" customWidth="1"/>
    <col min="13079" max="13080" width="25.1640625" customWidth="1"/>
    <col min="13081" max="13082" width="144.1640625" customWidth="1"/>
    <col min="13083" max="13083" width="13.6640625" customWidth="1"/>
    <col min="13084" max="13084" width="4" customWidth="1"/>
    <col min="13085" max="13087" width="13.6640625" customWidth="1"/>
    <col min="13088" max="13089" width="144" customWidth="1"/>
    <col min="13090" max="13090" width="18.6640625" bestFit="1" customWidth="1"/>
    <col min="13091" max="13091" width="5.33203125" bestFit="1" customWidth="1"/>
    <col min="13092" max="13092" width="18.6640625" bestFit="1" customWidth="1"/>
    <col min="13094" max="13095" width="144" customWidth="1"/>
    <col min="13096" max="13096" width="18.6640625" bestFit="1" customWidth="1"/>
    <col min="13097" max="13097" width="5.33203125" bestFit="1" customWidth="1"/>
    <col min="13098" max="13098" width="18.6640625" bestFit="1" customWidth="1"/>
    <col min="13308" max="13309" width="25" customWidth="1"/>
    <col min="13310" max="13310" width="144.1640625" customWidth="1"/>
    <col min="13311" max="13311" width="144.1640625" bestFit="1" customWidth="1"/>
    <col min="13312" max="13317" width="0" hidden="1" customWidth="1"/>
    <col min="13318" max="13318" width="13.5" customWidth="1"/>
    <col min="13319" max="13319" width="4.1640625" bestFit="1" customWidth="1"/>
    <col min="13320" max="13320" width="13.5" customWidth="1"/>
    <col min="13321" max="13322" width="25.1640625" customWidth="1"/>
    <col min="13323" max="13323" width="144" customWidth="1"/>
    <col min="13324" max="13324" width="144.1640625" customWidth="1"/>
    <col min="13325" max="13325" width="13.83203125" customWidth="1"/>
    <col min="13326" max="13326" width="4" customWidth="1"/>
    <col min="13327" max="13327" width="13.83203125" customWidth="1"/>
    <col min="13328" max="13329" width="25.1640625" customWidth="1"/>
    <col min="13330" max="13330" width="144" customWidth="1"/>
    <col min="13331" max="13331" width="144.1640625" customWidth="1"/>
    <col min="13332" max="13332" width="13.83203125" customWidth="1"/>
    <col min="13333" max="13333" width="4.1640625" customWidth="1"/>
    <col min="13334" max="13334" width="13.83203125" customWidth="1"/>
    <col min="13335" max="13336" width="25.1640625" customWidth="1"/>
    <col min="13337" max="13338" width="144.1640625" customWidth="1"/>
    <col min="13339" max="13339" width="13.6640625" customWidth="1"/>
    <col min="13340" max="13340" width="4" customWidth="1"/>
    <col min="13341" max="13343" width="13.6640625" customWidth="1"/>
    <col min="13344" max="13345" width="144" customWidth="1"/>
    <col min="13346" max="13346" width="18.6640625" bestFit="1" customWidth="1"/>
    <col min="13347" max="13347" width="5.33203125" bestFit="1" customWidth="1"/>
    <col min="13348" max="13348" width="18.6640625" bestFit="1" customWidth="1"/>
    <col min="13350" max="13351" width="144" customWidth="1"/>
    <col min="13352" max="13352" width="18.6640625" bestFit="1" customWidth="1"/>
    <col min="13353" max="13353" width="5.33203125" bestFit="1" customWidth="1"/>
    <col min="13354" max="13354" width="18.6640625" bestFit="1" customWidth="1"/>
    <col min="13564" max="13565" width="25" customWidth="1"/>
    <col min="13566" max="13566" width="144.1640625" customWidth="1"/>
    <col min="13567" max="13567" width="144.1640625" bestFit="1" customWidth="1"/>
    <col min="13568" max="13573" width="0" hidden="1" customWidth="1"/>
    <col min="13574" max="13574" width="13.5" customWidth="1"/>
    <col min="13575" max="13575" width="4.1640625" bestFit="1" customWidth="1"/>
    <col min="13576" max="13576" width="13.5" customWidth="1"/>
    <col min="13577" max="13578" width="25.1640625" customWidth="1"/>
    <col min="13579" max="13579" width="144" customWidth="1"/>
    <col min="13580" max="13580" width="144.1640625" customWidth="1"/>
    <col min="13581" max="13581" width="13.83203125" customWidth="1"/>
    <col min="13582" max="13582" width="4" customWidth="1"/>
    <col min="13583" max="13583" width="13.83203125" customWidth="1"/>
    <col min="13584" max="13585" width="25.1640625" customWidth="1"/>
    <col min="13586" max="13586" width="144" customWidth="1"/>
    <col min="13587" max="13587" width="144.1640625" customWidth="1"/>
    <col min="13588" max="13588" width="13.83203125" customWidth="1"/>
    <col min="13589" max="13589" width="4.1640625" customWidth="1"/>
    <col min="13590" max="13590" width="13.83203125" customWidth="1"/>
    <col min="13591" max="13592" width="25.1640625" customWidth="1"/>
    <col min="13593" max="13594" width="144.1640625" customWidth="1"/>
    <col min="13595" max="13595" width="13.6640625" customWidth="1"/>
    <col min="13596" max="13596" width="4" customWidth="1"/>
    <col min="13597" max="13599" width="13.6640625" customWidth="1"/>
    <col min="13600" max="13601" width="144" customWidth="1"/>
    <col min="13602" max="13602" width="18.6640625" bestFit="1" customWidth="1"/>
    <col min="13603" max="13603" width="5.33203125" bestFit="1" customWidth="1"/>
    <col min="13604" max="13604" width="18.6640625" bestFit="1" customWidth="1"/>
    <col min="13606" max="13607" width="144" customWidth="1"/>
    <col min="13608" max="13608" width="18.6640625" bestFit="1" customWidth="1"/>
    <col min="13609" max="13609" width="5.33203125" bestFit="1" customWidth="1"/>
    <col min="13610" max="13610" width="18.6640625" bestFit="1" customWidth="1"/>
    <col min="13820" max="13821" width="25" customWidth="1"/>
    <col min="13822" max="13822" width="144.1640625" customWidth="1"/>
    <col min="13823" max="13823" width="144.1640625" bestFit="1" customWidth="1"/>
    <col min="13824" max="13829" width="0" hidden="1" customWidth="1"/>
    <col min="13830" max="13830" width="13.5" customWidth="1"/>
    <col min="13831" max="13831" width="4.1640625" bestFit="1" customWidth="1"/>
    <col min="13832" max="13832" width="13.5" customWidth="1"/>
    <col min="13833" max="13834" width="25.1640625" customWidth="1"/>
    <col min="13835" max="13835" width="144" customWidth="1"/>
    <col min="13836" max="13836" width="144.1640625" customWidth="1"/>
    <col min="13837" max="13837" width="13.83203125" customWidth="1"/>
    <col min="13838" max="13838" width="4" customWidth="1"/>
    <col min="13839" max="13839" width="13.83203125" customWidth="1"/>
    <col min="13840" max="13841" width="25.1640625" customWidth="1"/>
    <col min="13842" max="13842" width="144" customWidth="1"/>
    <col min="13843" max="13843" width="144.1640625" customWidth="1"/>
    <col min="13844" max="13844" width="13.83203125" customWidth="1"/>
    <col min="13845" max="13845" width="4.1640625" customWidth="1"/>
    <col min="13846" max="13846" width="13.83203125" customWidth="1"/>
    <col min="13847" max="13848" width="25.1640625" customWidth="1"/>
    <col min="13849" max="13850" width="144.1640625" customWidth="1"/>
    <col min="13851" max="13851" width="13.6640625" customWidth="1"/>
    <col min="13852" max="13852" width="4" customWidth="1"/>
    <col min="13853" max="13855" width="13.6640625" customWidth="1"/>
    <col min="13856" max="13857" width="144" customWidth="1"/>
    <col min="13858" max="13858" width="18.6640625" bestFit="1" customWidth="1"/>
    <col min="13859" max="13859" width="5.33203125" bestFit="1" customWidth="1"/>
    <col min="13860" max="13860" width="18.6640625" bestFit="1" customWidth="1"/>
    <col min="13862" max="13863" width="144" customWidth="1"/>
    <col min="13864" max="13864" width="18.6640625" bestFit="1" customWidth="1"/>
    <col min="13865" max="13865" width="5.33203125" bestFit="1" customWidth="1"/>
    <col min="13866" max="13866" width="18.6640625" bestFit="1" customWidth="1"/>
    <col min="14076" max="14077" width="25" customWidth="1"/>
    <col min="14078" max="14078" width="144.1640625" customWidth="1"/>
    <col min="14079" max="14079" width="144.1640625" bestFit="1" customWidth="1"/>
    <col min="14080" max="14085" width="0" hidden="1" customWidth="1"/>
    <col min="14086" max="14086" width="13.5" customWidth="1"/>
    <col min="14087" max="14087" width="4.1640625" bestFit="1" customWidth="1"/>
    <col min="14088" max="14088" width="13.5" customWidth="1"/>
    <col min="14089" max="14090" width="25.1640625" customWidth="1"/>
    <col min="14091" max="14091" width="144" customWidth="1"/>
    <col min="14092" max="14092" width="144.1640625" customWidth="1"/>
    <col min="14093" max="14093" width="13.83203125" customWidth="1"/>
    <col min="14094" max="14094" width="4" customWidth="1"/>
    <col min="14095" max="14095" width="13.83203125" customWidth="1"/>
    <col min="14096" max="14097" width="25.1640625" customWidth="1"/>
    <col min="14098" max="14098" width="144" customWidth="1"/>
    <col min="14099" max="14099" width="144.1640625" customWidth="1"/>
    <col min="14100" max="14100" width="13.83203125" customWidth="1"/>
    <col min="14101" max="14101" width="4.1640625" customWidth="1"/>
    <col min="14102" max="14102" width="13.83203125" customWidth="1"/>
    <col min="14103" max="14104" width="25.1640625" customWidth="1"/>
    <col min="14105" max="14106" width="144.1640625" customWidth="1"/>
    <col min="14107" max="14107" width="13.6640625" customWidth="1"/>
    <col min="14108" max="14108" width="4" customWidth="1"/>
    <col min="14109" max="14111" width="13.6640625" customWidth="1"/>
    <col min="14112" max="14113" width="144" customWidth="1"/>
    <col min="14114" max="14114" width="18.6640625" bestFit="1" customWidth="1"/>
    <col min="14115" max="14115" width="5.33203125" bestFit="1" customWidth="1"/>
    <col min="14116" max="14116" width="18.6640625" bestFit="1" customWidth="1"/>
    <col min="14118" max="14119" width="144" customWidth="1"/>
    <col min="14120" max="14120" width="18.6640625" bestFit="1" customWidth="1"/>
    <col min="14121" max="14121" width="5.33203125" bestFit="1" customWidth="1"/>
    <col min="14122" max="14122" width="18.6640625" bestFit="1" customWidth="1"/>
    <col min="14332" max="14333" width="25" customWidth="1"/>
    <col min="14334" max="14334" width="144.1640625" customWidth="1"/>
    <col min="14335" max="14335" width="144.1640625" bestFit="1" customWidth="1"/>
    <col min="14336" max="14341" width="0" hidden="1" customWidth="1"/>
    <col min="14342" max="14342" width="13.5" customWidth="1"/>
    <col min="14343" max="14343" width="4.1640625" bestFit="1" customWidth="1"/>
    <col min="14344" max="14344" width="13.5" customWidth="1"/>
    <col min="14345" max="14346" width="25.1640625" customWidth="1"/>
    <col min="14347" max="14347" width="144" customWidth="1"/>
    <col min="14348" max="14348" width="144.1640625" customWidth="1"/>
    <col min="14349" max="14349" width="13.83203125" customWidth="1"/>
    <col min="14350" max="14350" width="4" customWidth="1"/>
    <col min="14351" max="14351" width="13.83203125" customWidth="1"/>
    <col min="14352" max="14353" width="25.1640625" customWidth="1"/>
    <col min="14354" max="14354" width="144" customWidth="1"/>
    <col min="14355" max="14355" width="144.1640625" customWidth="1"/>
    <col min="14356" max="14356" width="13.83203125" customWidth="1"/>
    <col min="14357" max="14357" width="4.1640625" customWidth="1"/>
    <col min="14358" max="14358" width="13.83203125" customWidth="1"/>
    <col min="14359" max="14360" width="25.1640625" customWidth="1"/>
    <col min="14361" max="14362" width="144.1640625" customWidth="1"/>
    <col min="14363" max="14363" width="13.6640625" customWidth="1"/>
    <col min="14364" max="14364" width="4" customWidth="1"/>
    <col min="14365" max="14367" width="13.6640625" customWidth="1"/>
    <col min="14368" max="14369" width="144" customWidth="1"/>
    <col min="14370" max="14370" width="18.6640625" bestFit="1" customWidth="1"/>
    <col min="14371" max="14371" width="5.33203125" bestFit="1" customWidth="1"/>
    <col min="14372" max="14372" width="18.6640625" bestFit="1" customWidth="1"/>
    <col min="14374" max="14375" width="144" customWidth="1"/>
    <col min="14376" max="14376" width="18.6640625" bestFit="1" customWidth="1"/>
    <col min="14377" max="14377" width="5.33203125" bestFit="1" customWidth="1"/>
    <col min="14378" max="14378" width="18.6640625" bestFit="1" customWidth="1"/>
    <col min="14588" max="14589" width="25" customWidth="1"/>
    <col min="14590" max="14590" width="144.1640625" customWidth="1"/>
    <col min="14591" max="14591" width="144.1640625" bestFit="1" customWidth="1"/>
    <col min="14592" max="14597" width="0" hidden="1" customWidth="1"/>
    <col min="14598" max="14598" width="13.5" customWidth="1"/>
    <col min="14599" max="14599" width="4.1640625" bestFit="1" customWidth="1"/>
    <col min="14600" max="14600" width="13.5" customWidth="1"/>
    <col min="14601" max="14602" width="25.1640625" customWidth="1"/>
    <col min="14603" max="14603" width="144" customWidth="1"/>
    <col min="14604" max="14604" width="144.1640625" customWidth="1"/>
    <col min="14605" max="14605" width="13.83203125" customWidth="1"/>
    <col min="14606" max="14606" width="4" customWidth="1"/>
    <col min="14607" max="14607" width="13.83203125" customWidth="1"/>
    <col min="14608" max="14609" width="25.1640625" customWidth="1"/>
    <col min="14610" max="14610" width="144" customWidth="1"/>
    <col min="14611" max="14611" width="144.1640625" customWidth="1"/>
    <col min="14612" max="14612" width="13.83203125" customWidth="1"/>
    <col min="14613" max="14613" width="4.1640625" customWidth="1"/>
    <col min="14614" max="14614" width="13.83203125" customWidth="1"/>
    <col min="14615" max="14616" width="25.1640625" customWidth="1"/>
    <col min="14617" max="14618" width="144.1640625" customWidth="1"/>
    <col min="14619" max="14619" width="13.6640625" customWidth="1"/>
    <col min="14620" max="14620" width="4" customWidth="1"/>
    <col min="14621" max="14623" width="13.6640625" customWidth="1"/>
    <col min="14624" max="14625" width="144" customWidth="1"/>
    <col min="14626" max="14626" width="18.6640625" bestFit="1" customWidth="1"/>
    <col min="14627" max="14627" width="5.33203125" bestFit="1" customWidth="1"/>
    <col min="14628" max="14628" width="18.6640625" bestFit="1" customWidth="1"/>
    <col min="14630" max="14631" width="144" customWidth="1"/>
    <col min="14632" max="14632" width="18.6640625" bestFit="1" customWidth="1"/>
    <col min="14633" max="14633" width="5.33203125" bestFit="1" customWidth="1"/>
    <col min="14634" max="14634" width="18.6640625" bestFit="1" customWidth="1"/>
    <col min="14844" max="14845" width="25" customWidth="1"/>
    <col min="14846" max="14846" width="144.1640625" customWidth="1"/>
    <col min="14847" max="14847" width="144.1640625" bestFit="1" customWidth="1"/>
    <col min="14848" max="14853" width="0" hidden="1" customWidth="1"/>
    <col min="14854" max="14854" width="13.5" customWidth="1"/>
    <col min="14855" max="14855" width="4.1640625" bestFit="1" customWidth="1"/>
    <col min="14856" max="14856" width="13.5" customWidth="1"/>
    <col min="14857" max="14858" width="25.1640625" customWidth="1"/>
    <col min="14859" max="14859" width="144" customWidth="1"/>
    <col min="14860" max="14860" width="144.1640625" customWidth="1"/>
    <col min="14861" max="14861" width="13.83203125" customWidth="1"/>
    <col min="14862" max="14862" width="4" customWidth="1"/>
    <col min="14863" max="14863" width="13.83203125" customWidth="1"/>
    <col min="14864" max="14865" width="25.1640625" customWidth="1"/>
    <col min="14866" max="14866" width="144" customWidth="1"/>
    <col min="14867" max="14867" width="144.1640625" customWidth="1"/>
    <col min="14868" max="14868" width="13.83203125" customWidth="1"/>
    <col min="14869" max="14869" width="4.1640625" customWidth="1"/>
    <col min="14870" max="14870" width="13.83203125" customWidth="1"/>
    <col min="14871" max="14872" width="25.1640625" customWidth="1"/>
    <col min="14873" max="14874" width="144.1640625" customWidth="1"/>
    <col min="14875" max="14875" width="13.6640625" customWidth="1"/>
    <col min="14876" max="14876" width="4" customWidth="1"/>
    <col min="14877" max="14879" width="13.6640625" customWidth="1"/>
    <col min="14880" max="14881" width="144" customWidth="1"/>
    <col min="14882" max="14882" width="18.6640625" bestFit="1" customWidth="1"/>
    <col min="14883" max="14883" width="5.33203125" bestFit="1" customWidth="1"/>
    <col min="14884" max="14884" width="18.6640625" bestFit="1" customWidth="1"/>
    <col min="14886" max="14887" width="144" customWidth="1"/>
    <col min="14888" max="14888" width="18.6640625" bestFit="1" customWidth="1"/>
    <col min="14889" max="14889" width="5.33203125" bestFit="1" customWidth="1"/>
    <col min="14890" max="14890" width="18.6640625" bestFit="1" customWidth="1"/>
    <col min="15100" max="15101" width="25" customWidth="1"/>
    <col min="15102" max="15102" width="144.1640625" customWidth="1"/>
    <col min="15103" max="15103" width="144.1640625" bestFit="1" customWidth="1"/>
    <col min="15104" max="15109" width="0" hidden="1" customWidth="1"/>
    <col min="15110" max="15110" width="13.5" customWidth="1"/>
    <col min="15111" max="15111" width="4.1640625" bestFit="1" customWidth="1"/>
    <col min="15112" max="15112" width="13.5" customWidth="1"/>
    <col min="15113" max="15114" width="25.1640625" customWidth="1"/>
    <col min="15115" max="15115" width="144" customWidth="1"/>
    <col min="15116" max="15116" width="144.1640625" customWidth="1"/>
    <col min="15117" max="15117" width="13.83203125" customWidth="1"/>
    <col min="15118" max="15118" width="4" customWidth="1"/>
    <col min="15119" max="15119" width="13.83203125" customWidth="1"/>
    <col min="15120" max="15121" width="25.1640625" customWidth="1"/>
    <col min="15122" max="15122" width="144" customWidth="1"/>
    <col min="15123" max="15123" width="144.1640625" customWidth="1"/>
    <col min="15124" max="15124" width="13.83203125" customWidth="1"/>
    <col min="15125" max="15125" width="4.1640625" customWidth="1"/>
    <col min="15126" max="15126" width="13.83203125" customWidth="1"/>
    <col min="15127" max="15128" width="25.1640625" customWidth="1"/>
    <col min="15129" max="15130" width="144.1640625" customWidth="1"/>
    <col min="15131" max="15131" width="13.6640625" customWidth="1"/>
    <col min="15132" max="15132" width="4" customWidth="1"/>
    <col min="15133" max="15135" width="13.6640625" customWidth="1"/>
    <col min="15136" max="15137" width="144" customWidth="1"/>
    <col min="15138" max="15138" width="18.6640625" bestFit="1" customWidth="1"/>
    <col min="15139" max="15139" width="5.33203125" bestFit="1" customWidth="1"/>
    <col min="15140" max="15140" width="18.6640625" bestFit="1" customWidth="1"/>
    <col min="15142" max="15143" width="144" customWidth="1"/>
    <col min="15144" max="15144" width="18.6640625" bestFit="1" customWidth="1"/>
    <col min="15145" max="15145" width="5.33203125" bestFit="1" customWidth="1"/>
    <col min="15146" max="15146" width="18.6640625" bestFit="1" customWidth="1"/>
    <col min="15356" max="15357" width="25" customWidth="1"/>
    <col min="15358" max="15358" width="144.1640625" customWidth="1"/>
    <col min="15359" max="15359" width="144.1640625" bestFit="1" customWidth="1"/>
    <col min="15360" max="15365" width="0" hidden="1" customWidth="1"/>
    <col min="15366" max="15366" width="13.5" customWidth="1"/>
    <col min="15367" max="15367" width="4.1640625" bestFit="1" customWidth="1"/>
    <col min="15368" max="15368" width="13.5" customWidth="1"/>
    <col min="15369" max="15370" width="25.1640625" customWidth="1"/>
    <col min="15371" max="15371" width="144" customWidth="1"/>
    <col min="15372" max="15372" width="144.1640625" customWidth="1"/>
    <col min="15373" max="15373" width="13.83203125" customWidth="1"/>
    <col min="15374" max="15374" width="4" customWidth="1"/>
    <col min="15375" max="15375" width="13.83203125" customWidth="1"/>
    <col min="15376" max="15377" width="25.1640625" customWidth="1"/>
    <col min="15378" max="15378" width="144" customWidth="1"/>
    <col min="15379" max="15379" width="144.1640625" customWidth="1"/>
    <col min="15380" max="15380" width="13.83203125" customWidth="1"/>
    <col min="15381" max="15381" width="4.1640625" customWidth="1"/>
    <col min="15382" max="15382" width="13.83203125" customWidth="1"/>
    <col min="15383" max="15384" width="25.1640625" customWidth="1"/>
    <col min="15385" max="15386" width="144.1640625" customWidth="1"/>
    <col min="15387" max="15387" width="13.6640625" customWidth="1"/>
    <col min="15388" max="15388" width="4" customWidth="1"/>
    <col min="15389" max="15391" width="13.6640625" customWidth="1"/>
    <col min="15392" max="15393" width="144" customWidth="1"/>
    <col min="15394" max="15394" width="18.6640625" bestFit="1" customWidth="1"/>
    <col min="15395" max="15395" width="5.33203125" bestFit="1" customWidth="1"/>
    <col min="15396" max="15396" width="18.6640625" bestFit="1" customWidth="1"/>
    <col min="15398" max="15399" width="144" customWidth="1"/>
    <col min="15400" max="15400" width="18.6640625" bestFit="1" customWidth="1"/>
    <col min="15401" max="15401" width="5.33203125" bestFit="1" customWidth="1"/>
    <col min="15402" max="15402" width="18.6640625" bestFit="1" customWidth="1"/>
    <col min="15612" max="15613" width="25" customWidth="1"/>
    <col min="15614" max="15614" width="144.1640625" customWidth="1"/>
    <col min="15615" max="15615" width="144.1640625" bestFit="1" customWidth="1"/>
    <col min="15616" max="15621" width="0" hidden="1" customWidth="1"/>
    <col min="15622" max="15622" width="13.5" customWidth="1"/>
    <col min="15623" max="15623" width="4.1640625" bestFit="1" customWidth="1"/>
    <col min="15624" max="15624" width="13.5" customWidth="1"/>
    <col min="15625" max="15626" width="25.1640625" customWidth="1"/>
    <col min="15627" max="15627" width="144" customWidth="1"/>
    <col min="15628" max="15628" width="144.1640625" customWidth="1"/>
    <col min="15629" max="15629" width="13.83203125" customWidth="1"/>
    <col min="15630" max="15630" width="4" customWidth="1"/>
    <col min="15631" max="15631" width="13.83203125" customWidth="1"/>
    <col min="15632" max="15633" width="25.1640625" customWidth="1"/>
    <col min="15634" max="15634" width="144" customWidth="1"/>
    <col min="15635" max="15635" width="144.1640625" customWidth="1"/>
    <col min="15636" max="15636" width="13.83203125" customWidth="1"/>
    <col min="15637" max="15637" width="4.1640625" customWidth="1"/>
    <col min="15638" max="15638" width="13.83203125" customWidth="1"/>
    <col min="15639" max="15640" width="25.1640625" customWidth="1"/>
    <col min="15641" max="15642" width="144.1640625" customWidth="1"/>
    <col min="15643" max="15643" width="13.6640625" customWidth="1"/>
    <col min="15644" max="15644" width="4" customWidth="1"/>
    <col min="15645" max="15647" width="13.6640625" customWidth="1"/>
    <col min="15648" max="15649" width="144" customWidth="1"/>
    <col min="15650" max="15650" width="18.6640625" bestFit="1" customWidth="1"/>
    <col min="15651" max="15651" width="5.33203125" bestFit="1" customWidth="1"/>
    <col min="15652" max="15652" width="18.6640625" bestFit="1" customWidth="1"/>
    <col min="15654" max="15655" width="144" customWidth="1"/>
    <col min="15656" max="15656" width="18.6640625" bestFit="1" customWidth="1"/>
    <col min="15657" max="15657" width="5.33203125" bestFit="1" customWidth="1"/>
    <col min="15658" max="15658" width="18.6640625" bestFit="1" customWidth="1"/>
    <col min="15868" max="15869" width="25" customWidth="1"/>
    <col min="15870" max="15870" width="144.1640625" customWidth="1"/>
    <col min="15871" max="15871" width="144.1640625" bestFit="1" customWidth="1"/>
    <col min="15872" max="15877" width="0" hidden="1" customWidth="1"/>
    <col min="15878" max="15878" width="13.5" customWidth="1"/>
    <col min="15879" max="15879" width="4.1640625" bestFit="1" customWidth="1"/>
    <col min="15880" max="15880" width="13.5" customWidth="1"/>
    <col min="15881" max="15882" width="25.1640625" customWidth="1"/>
    <col min="15883" max="15883" width="144" customWidth="1"/>
    <col min="15884" max="15884" width="144.1640625" customWidth="1"/>
    <col min="15885" max="15885" width="13.83203125" customWidth="1"/>
    <col min="15886" max="15886" width="4" customWidth="1"/>
    <col min="15887" max="15887" width="13.83203125" customWidth="1"/>
    <col min="15888" max="15889" width="25.1640625" customWidth="1"/>
    <col min="15890" max="15890" width="144" customWidth="1"/>
    <col min="15891" max="15891" width="144.1640625" customWidth="1"/>
    <col min="15892" max="15892" width="13.83203125" customWidth="1"/>
    <col min="15893" max="15893" width="4.1640625" customWidth="1"/>
    <col min="15894" max="15894" width="13.83203125" customWidth="1"/>
    <col min="15895" max="15896" width="25.1640625" customWidth="1"/>
    <col min="15897" max="15898" width="144.1640625" customWidth="1"/>
    <col min="15899" max="15899" width="13.6640625" customWidth="1"/>
    <col min="15900" max="15900" width="4" customWidth="1"/>
    <col min="15901" max="15903" width="13.6640625" customWidth="1"/>
    <col min="15904" max="15905" width="144" customWidth="1"/>
    <col min="15906" max="15906" width="18.6640625" bestFit="1" customWidth="1"/>
    <col min="15907" max="15907" width="5.33203125" bestFit="1" customWidth="1"/>
    <col min="15908" max="15908" width="18.6640625" bestFit="1" customWidth="1"/>
    <col min="15910" max="15911" width="144" customWidth="1"/>
    <col min="15912" max="15912" width="18.6640625" bestFit="1" customWidth="1"/>
    <col min="15913" max="15913" width="5.33203125" bestFit="1" customWidth="1"/>
    <col min="15914" max="15914" width="18.6640625" bestFit="1" customWidth="1"/>
    <col min="16124" max="16125" width="25" customWidth="1"/>
    <col min="16126" max="16126" width="144.1640625" customWidth="1"/>
    <col min="16127" max="16127" width="144.1640625" bestFit="1" customWidth="1"/>
    <col min="16128" max="16133" width="0" hidden="1" customWidth="1"/>
    <col min="16134" max="16134" width="13.5" customWidth="1"/>
    <col min="16135" max="16135" width="4.1640625" bestFit="1" customWidth="1"/>
    <col min="16136" max="16136" width="13.5" customWidth="1"/>
    <col min="16137" max="16138" width="25.1640625" customWidth="1"/>
    <col min="16139" max="16139" width="144" customWidth="1"/>
    <col min="16140" max="16140" width="144.1640625" customWidth="1"/>
    <col min="16141" max="16141" width="13.83203125" customWidth="1"/>
    <col min="16142" max="16142" width="4" customWidth="1"/>
    <col min="16143" max="16143" width="13.83203125" customWidth="1"/>
    <col min="16144" max="16145" width="25.1640625" customWidth="1"/>
    <col min="16146" max="16146" width="144" customWidth="1"/>
    <col min="16147" max="16147" width="144.1640625" customWidth="1"/>
    <col min="16148" max="16148" width="13.83203125" customWidth="1"/>
    <col min="16149" max="16149" width="4.1640625" customWidth="1"/>
    <col min="16150" max="16150" width="13.83203125" customWidth="1"/>
    <col min="16151" max="16152" width="25.1640625" customWidth="1"/>
    <col min="16153" max="16154" width="144.1640625" customWidth="1"/>
    <col min="16155" max="16155" width="13.6640625" customWidth="1"/>
    <col min="16156" max="16156" width="4" customWidth="1"/>
    <col min="16157" max="16159" width="13.6640625" customWidth="1"/>
    <col min="16160" max="16161" width="144" customWidth="1"/>
    <col min="16162" max="16162" width="18.6640625" bestFit="1" customWidth="1"/>
    <col min="16163" max="16163" width="5.33203125" bestFit="1" customWidth="1"/>
    <col min="16164" max="16164" width="18.6640625" bestFit="1" customWidth="1"/>
    <col min="16166" max="16167" width="144" customWidth="1"/>
    <col min="16168" max="16168" width="18.6640625" bestFit="1" customWidth="1"/>
    <col min="16169" max="16169" width="5.33203125" bestFit="1" customWidth="1"/>
    <col min="16170" max="16170" width="18.6640625" bestFit="1" customWidth="1"/>
  </cols>
  <sheetData>
    <row r="1" spans="3:42" ht="30.75" customHeight="1" x14ac:dyDescent="0.15">
      <c r="C1" s="182" t="s">
        <v>27</v>
      </c>
      <c r="D1" s="182"/>
      <c r="E1" s="182"/>
      <c r="F1" s="182"/>
      <c r="G1" s="182"/>
      <c r="H1" s="182"/>
      <c r="I1" s="182"/>
      <c r="J1" s="182"/>
      <c r="K1" s="182"/>
      <c r="L1" s="182"/>
      <c r="M1" s="182"/>
      <c r="N1" s="182"/>
      <c r="O1" s="182"/>
    </row>
    <row r="2" spans="3:42" ht="30.75" customHeight="1" x14ac:dyDescent="0.15">
      <c r="C2" s="225" t="s">
        <v>28</v>
      </c>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row>
    <row r="3" spans="3:42" ht="30.75" customHeight="1" thickBot="1" x14ac:dyDescent="0.4"/>
    <row r="4" spans="3:42" ht="30.75" customHeight="1" thickTop="1" thickBot="1" x14ac:dyDescent="0.4">
      <c r="C4" s="159" t="s">
        <v>30</v>
      </c>
      <c r="D4" s="160" t="s">
        <v>29</v>
      </c>
      <c r="J4" s="161" t="s">
        <v>33</v>
      </c>
      <c r="K4" s="162" t="s">
        <v>31</v>
      </c>
    </row>
    <row r="5" spans="3:42" ht="30.75" customHeight="1" thickBot="1" x14ac:dyDescent="0.4">
      <c r="C5" s="31" t="s">
        <v>12</v>
      </c>
      <c r="D5" s="29" t="s">
        <v>12</v>
      </c>
      <c r="J5" s="32" t="s">
        <v>12</v>
      </c>
      <c r="K5" s="30" t="s">
        <v>12</v>
      </c>
    </row>
    <row r="6" spans="3:42" ht="30.75" customHeight="1" x14ac:dyDescent="0.35">
      <c r="C6" s="163" t="s">
        <v>62</v>
      </c>
      <c r="D6" s="165" t="s">
        <v>66</v>
      </c>
      <c r="J6" s="167" t="s">
        <v>55</v>
      </c>
      <c r="K6" s="169" t="s">
        <v>73</v>
      </c>
    </row>
    <row r="7" spans="3:42" ht="30.75" customHeight="1" x14ac:dyDescent="0.35">
      <c r="C7" s="163" t="s">
        <v>38</v>
      </c>
      <c r="D7" s="165" t="s">
        <v>67</v>
      </c>
      <c r="J7" s="167" t="s">
        <v>56</v>
      </c>
      <c r="K7" s="169" t="s">
        <v>43</v>
      </c>
    </row>
    <row r="8" spans="3:42" ht="30.75" customHeight="1" x14ac:dyDescent="0.35">
      <c r="C8" s="163" t="s">
        <v>37</v>
      </c>
      <c r="D8" s="165" t="s">
        <v>68</v>
      </c>
      <c r="J8" s="167" t="s">
        <v>59</v>
      </c>
      <c r="K8" s="169" t="s">
        <v>44</v>
      </c>
    </row>
    <row r="9" spans="3:42" ht="30.75" customHeight="1" x14ac:dyDescent="0.35">
      <c r="C9" s="163" t="s">
        <v>39</v>
      </c>
      <c r="D9" s="165" t="s">
        <v>69</v>
      </c>
      <c r="J9" s="167" t="s">
        <v>57</v>
      </c>
      <c r="K9" s="169" t="s">
        <v>45</v>
      </c>
    </row>
    <row r="10" spans="3:42" ht="30.75" customHeight="1" thickBot="1" x14ac:dyDescent="0.4">
      <c r="C10" s="164" t="s">
        <v>40</v>
      </c>
      <c r="D10" s="166" t="s">
        <v>72</v>
      </c>
      <c r="J10" s="168" t="s">
        <v>58</v>
      </c>
      <c r="K10" s="175" t="s">
        <v>46</v>
      </c>
    </row>
    <row r="11" spans="3:42" ht="30.75" customHeight="1" thickBot="1" x14ac:dyDescent="0.4">
      <c r="C11" s="31" t="s">
        <v>18</v>
      </c>
      <c r="D11" s="29" t="s">
        <v>18</v>
      </c>
      <c r="J11" s="32" t="s">
        <v>18</v>
      </c>
      <c r="K11" s="30" t="s">
        <v>18</v>
      </c>
    </row>
    <row r="12" spans="3:42" ht="30.75" customHeight="1" x14ac:dyDescent="0.35">
      <c r="C12" s="163" t="s">
        <v>34</v>
      </c>
      <c r="D12" s="165" t="s">
        <v>70</v>
      </c>
      <c r="J12" s="167" t="s">
        <v>60</v>
      </c>
      <c r="K12" s="169" t="s">
        <v>47</v>
      </c>
    </row>
    <row r="13" spans="3:42" ht="30.75" customHeight="1" x14ac:dyDescent="0.35">
      <c r="C13" s="163" t="s">
        <v>35</v>
      </c>
      <c r="D13" s="165" t="s">
        <v>65</v>
      </c>
      <c r="J13" s="167" t="s">
        <v>52</v>
      </c>
      <c r="K13" s="169" t="s">
        <v>48</v>
      </c>
    </row>
    <row r="14" spans="3:42" ht="30.75" customHeight="1" x14ac:dyDescent="0.35">
      <c r="C14" s="163" t="s">
        <v>41</v>
      </c>
      <c r="D14" s="165" t="s">
        <v>71</v>
      </c>
      <c r="J14" s="167" t="s">
        <v>53</v>
      </c>
      <c r="K14" s="169" t="s">
        <v>49</v>
      </c>
    </row>
    <row r="15" spans="3:42" ht="30.75" customHeight="1" x14ac:dyDescent="0.35">
      <c r="C15" s="163" t="s">
        <v>36</v>
      </c>
      <c r="D15" s="165" t="s">
        <v>64</v>
      </c>
      <c r="J15" s="167" t="s">
        <v>54</v>
      </c>
      <c r="K15" s="169" t="s">
        <v>50</v>
      </c>
    </row>
    <row r="16" spans="3:42" ht="30.75" customHeight="1" thickBot="1" x14ac:dyDescent="0.4">
      <c r="C16" s="170" t="s">
        <v>42</v>
      </c>
      <c r="D16" s="174" t="s">
        <v>63</v>
      </c>
      <c r="J16" s="176" t="s">
        <v>61</v>
      </c>
      <c r="K16" s="169" t="s">
        <v>51</v>
      </c>
    </row>
    <row r="17" spans="2:42" ht="30.75" customHeight="1" thickTop="1" x14ac:dyDescent="0.35"/>
    <row r="18" spans="2:42" ht="30.75" customHeight="1" x14ac:dyDescent="0.35"/>
    <row r="19" spans="2:42" ht="30" customHeight="1" x14ac:dyDescent="0.3">
      <c r="B19" s="224" t="s">
        <v>13</v>
      </c>
      <c r="C19" s="224"/>
      <c r="D19" s="224"/>
      <c r="E19" s="224"/>
      <c r="F19" s="224"/>
      <c r="G19" s="224"/>
      <c r="H19" s="38"/>
      <c r="I19" s="224" t="s">
        <v>15</v>
      </c>
      <c r="J19" s="224"/>
      <c r="K19" s="224"/>
      <c r="L19" s="224"/>
      <c r="M19" s="224"/>
      <c r="N19" s="224"/>
      <c r="O19" s="38"/>
      <c r="P19" s="224" t="s">
        <v>16</v>
      </c>
      <c r="Q19" s="224"/>
      <c r="R19" s="224"/>
      <c r="S19" s="224"/>
      <c r="T19" s="224"/>
      <c r="U19" s="224"/>
      <c r="V19" s="38"/>
      <c r="W19" s="224" t="s">
        <v>17</v>
      </c>
      <c r="X19" s="224"/>
      <c r="Y19" s="224"/>
      <c r="Z19" s="224"/>
      <c r="AA19" s="224"/>
      <c r="AB19" s="224"/>
      <c r="AD19" s="224" t="s">
        <v>12</v>
      </c>
      <c r="AE19" s="224"/>
      <c r="AF19" s="224"/>
      <c r="AG19" s="224"/>
      <c r="AH19" s="224"/>
      <c r="AI19" s="224"/>
      <c r="AJ19" s="158"/>
      <c r="AK19" s="224" t="s">
        <v>18</v>
      </c>
      <c r="AL19" s="224"/>
      <c r="AM19" s="224"/>
      <c r="AN19" s="224"/>
      <c r="AO19" s="224"/>
      <c r="AP19" s="224"/>
    </row>
    <row r="20" spans="2:42" ht="30" customHeight="1" thickBot="1" x14ac:dyDescent="0.3">
      <c r="B20" s="223" t="s">
        <v>12</v>
      </c>
      <c r="C20" s="223"/>
      <c r="D20" s="223"/>
      <c r="E20" s="223"/>
      <c r="F20" s="223"/>
      <c r="G20" s="223"/>
      <c r="H20" s="43"/>
      <c r="I20" s="213" t="s">
        <v>12</v>
      </c>
      <c r="J20" s="213"/>
      <c r="K20" s="213"/>
      <c r="L20" s="213"/>
      <c r="M20" s="213"/>
      <c r="N20" s="213"/>
      <c r="O20" s="43"/>
      <c r="P20" s="213" t="s">
        <v>12</v>
      </c>
      <c r="Q20" s="213"/>
      <c r="R20" s="213"/>
      <c r="S20" s="213"/>
      <c r="T20" s="213"/>
      <c r="U20" s="213"/>
      <c r="V20" s="43"/>
      <c r="W20" s="213" t="s">
        <v>12</v>
      </c>
      <c r="X20" s="213"/>
      <c r="Y20" s="213"/>
      <c r="Z20" s="213"/>
      <c r="AA20" s="213"/>
      <c r="AB20" s="213"/>
      <c r="AD20" s="211" t="s">
        <v>13</v>
      </c>
      <c r="AE20" s="211"/>
      <c r="AF20" s="211"/>
      <c r="AG20" s="211"/>
      <c r="AH20" s="211"/>
      <c r="AI20" s="211"/>
      <c r="AJ20" s="80"/>
      <c r="AK20" s="211" t="s">
        <v>13</v>
      </c>
      <c r="AL20" s="211"/>
      <c r="AM20" s="211"/>
      <c r="AN20" s="211"/>
      <c r="AO20" s="211"/>
      <c r="AP20" s="211"/>
    </row>
    <row r="21" spans="2:42" s="1" customFormat="1" ht="30" customHeight="1" thickTop="1" thickBot="1" x14ac:dyDescent="0.4">
      <c r="B21" s="64"/>
      <c r="C21" s="221" t="s">
        <v>14</v>
      </c>
      <c r="D21" s="215"/>
      <c r="E21" s="216" t="s">
        <v>0</v>
      </c>
      <c r="F21" s="217"/>
      <c r="G21" s="218"/>
      <c r="H21"/>
      <c r="I21" s="52"/>
      <c r="J21" s="214" t="s">
        <v>14</v>
      </c>
      <c r="K21" s="215"/>
      <c r="L21" s="214" t="s">
        <v>0</v>
      </c>
      <c r="M21" s="219"/>
      <c r="N21" s="220"/>
      <c r="O21"/>
      <c r="P21" s="52"/>
      <c r="Q21" s="221" t="s">
        <v>14</v>
      </c>
      <c r="R21" s="222"/>
      <c r="S21" s="214" t="s">
        <v>0</v>
      </c>
      <c r="T21" s="219"/>
      <c r="U21" s="220"/>
      <c r="V21" s="39"/>
      <c r="W21" s="44"/>
      <c r="X21" s="221" t="s">
        <v>14</v>
      </c>
      <c r="Y21" s="222"/>
      <c r="Z21" s="214" t="s">
        <v>0</v>
      </c>
      <c r="AA21" s="219"/>
      <c r="AB21" s="220"/>
      <c r="AD21" s="113" t="str">
        <f>$C$4</f>
        <v>Mils</v>
      </c>
      <c r="AE21" s="185" t="str">
        <f>$C$6</f>
        <v>Podriecnik Tina / Valentini Claudia</v>
      </c>
      <c r="AF21" s="186"/>
      <c r="AG21" s="89">
        <f>$E$33</f>
        <v>24</v>
      </c>
      <c r="AH21" s="83" t="s">
        <v>1</v>
      </c>
      <c r="AI21" s="90">
        <f>$G$33</f>
        <v>12</v>
      </c>
      <c r="AJ21" s="82"/>
      <c r="AK21" s="113" t="str">
        <f>$C$4</f>
        <v>Mils</v>
      </c>
      <c r="AL21" s="185" t="str">
        <f>$C$12</f>
        <v>Leitensdorfer Lukas / Prosch Dietmar</v>
      </c>
      <c r="AM21" s="186"/>
      <c r="AN21" s="89">
        <f>$E$53</f>
        <v>27</v>
      </c>
      <c r="AO21" s="83" t="s">
        <v>1</v>
      </c>
      <c r="AP21" s="90">
        <f>$G$53</f>
        <v>13</v>
      </c>
    </row>
    <row r="22" spans="2:42" s="49" customFormat="1" ht="30" customHeight="1" thickTop="1" thickBot="1" x14ac:dyDescent="0.25">
      <c r="B22" s="177" t="s">
        <v>2</v>
      </c>
      <c r="C22" s="16" t="str">
        <f>$D$6</f>
        <v>Aichholzer Sabine / Aichholzer Daniela</v>
      </c>
      <c r="D22" s="66" t="str">
        <f>$C$6</f>
        <v>Podriecnik Tina / Valentini Claudia</v>
      </c>
      <c r="E22" s="154">
        <v>2</v>
      </c>
      <c r="F22" s="7" t="s">
        <v>1</v>
      </c>
      <c r="G22" s="149">
        <v>10</v>
      </c>
      <c r="I22" s="179" t="s">
        <v>2</v>
      </c>
      <c r="J22" s="65" t="str">
        <f>$D$7</f>
        <v>Aichholzer Barbara / Überreiter Jane</v>
      </c>
      <c r="K22" s="71" t="str">
        <f>$D$8</f>
        <v>Federspiel Karin / Kirchebner Monika</v>
      </c>
      <c r="L22" s="154">
        <v>0</v>
      </c>
      <c r="M22" s="7" t="s">
        <v>1</v>
      </c>
      <c r="N22" s="149">
        <v>0</v>
      </c>
      <c r="P22" s="179" t="s">
        <v>2</v>
      </c>
      <c r="Q22" s="23" t="str">
        <f>$D$9</f>
        <v>Unteregger Petra / Kröll Claudia</v>
      </c>
      <c r="R22" s="26" t="str">
        <f>$C$9</f>
        <v>Falta Irene / Prosch Veronika</v>
      </c>
      <c r="S22" s="154">
        <v>3</v>
      </c>
      <c r="T22" s="7" t="s">
        <v>1</v>
      </c>
      <c r="U22" s="149">
        <v>9</v>
      </c>
      <c r="W22" s="179" t="s">
        <v>2</v>
      </c>
      <c r="X22" s="23" t="str">
        <f>$D$10</f>
        <v>Kressnik Anna / Kressnik Letitia</v>
      </c>
      <c r="Y22" s="26" t="str">
        <f>$C$10</f>
        <v>Köll Edith / Breitweiser Eva</v>
      </c>
      <c r="Z22" s="154">
        <v>0</v>
      </c>
      <c r="AA22" s="7" t="s">
        <v>1</v>
      </c>
      <c r="AB22" s="149">
        <v>3</v>
      </c>
      <c r="AD22" s="96" t="str">
        <f>$C$4</f>
        <v>Mils</v>
      </c>
      <c r="AE22" s="202" t="str">
        <f>$C$7</f>
        <v>Prosch Michaela / Kölli Rita</v>
      </c>
      <c r="AF22" s="203"/>
      <c r="AG22" s="89">
        <f>$E$34</f>
        <v>18</v>
      </c>
      <c r="AH22" s="83" t="s">
        <v>1</v>
      </c>
      <c r="AI22" s="90">
        <f>$G$34</f>
        <v>18</v>
      </c>
      <c r="AJ22" s="82"/>
      <c r="AK22" s="96" t="str">
        <f>$C$4</f>
        <v>Mils</v>
      </c>
      <c r="AL22" s="202" t="str">
        <f>$C$13</f>
        <v>Schwarz Karl / Schuster Daniel</v>
      </c>
      <c r="AM22" s="203"/>
      <c r="AN22" s="89">
        <f>$E$54</f>
        <v>20</v>
      </c>
      <c r="AO22" s="83" t="s">
        <v>1</v>
      </c>
      <c r="AP22" s="90">
        <f>$G$54</f>
        <v>20</v>
      </c>
    </row>
    <row r="23" spans="2:42" s="49" customFormat="1" ht="30" customHeight="1" thickBot="1" x14ac:dyDescent="0.25">
      <c r="B23" s="177" t="s">
        <v>3</v>
      </c>
      <c r="C23" s="26" t="str">
        <f>$C$7</f>
        <v>Prosch Michaela / Kölli Rita</v>
      </c>
      <c r="D23" s="67" t="str">
        <f>$K$6</f>
        <v>Kaufmann Christine / Gschließer Carina</v>
      </c>
      <c r="E23" s="154">
        <v>4</v>
      </c>
      <c r="F23" s="7" t="s">
        <v>1</v>
      </c>
      <c r="G23" s="149">
        <v>7</v>
      </c>
      <c r="I23" s="177" t="s">
        <v>75</v>
      </c>
      <c r="J23" s="26" t="str">
        <f>$C$8</f>
        <v>Hyden Annie / Weberberger Irmi</v>
      </c>
      <c r="K23" s="67" t="str">
        <f>$K$7</f>
        <v>Schaur Hannah / Schaur Victoria</v>
      </c>
      <c r="L23" s="154">
        <v>2</v>
      </c>
      <c r="M23" s="7" t="s">
        <v>1</v>
      </c>
      <c r="N23" s="149">
        <v>9</v>
      </c>
      <c r="P23" s="177" t="s">
        <v>3</v>
      </c>
      <c r="Q23" s="68" t="str">
        <f>$K$8</f>
        <v>Trebo Magdalena / Pichler Brigitte</v>
      </c>
      <c r="R23" s="27" t="str">
        <f>$J$8</f>
        <v>Schrott Helga / Schindl Andrea</v>
      </c>
      <c r="S23" s="154">
        <v>10</v>
      </c>
      <c r="T23" s="7" t="s">
        <v>1</v>
      </c>
      <c r="U23" s="149">
        <v>2</v>
      </c>
      <c r="W23" s="177" t="s">
        <v>3</v>
      </c>
      <c r="X23" s="76" t="str">
        <f>$K$9</f>
        <v>Gostner Helga / Gostner Sabine</v>
      </c>
      <c r="Y23" s="77" t="str">
        <f>$K$10</f>
        <v>Erber Vroni / Stecher Anja</v>
      </c>
      <c r="Z23" s="154">
        <v>0</v>
      </c>
      <c r="AA23" s="7" t="s">
        <v>1</v>
      </c>
      <c r="AB23" s="149">
        <v>0</v>
      </c>
      <c r="AD23" s="15" t="str">
        <f>$D$4</f>
        <v>Schönegg</v>
      </c>
      <c r="AE23" s="189" t="str">
        <f>$D$6</f>
        <v>Aichholzer Sabine / Aichholzer Daniela</v>
      </c>
      <c r="AF23" s="190"/>
      <c r="AG23" s="14">
        <f>$E$35</f>
        <v>16</v>
      </c>
      <c r="AH23" s="12" t="s">
        <v>1</v>
      </c>
      <c r="AI23" s="17">
        <f>$G$35</f>
        <v>34</v>
      </c>
      <c r="AJ23" s="82"/>
      <c r="AK23" s="15" t="str">
        <f>$D$4</f>
        <v>Schönegg</v>
      </c>
      <c r="AL23" s="189" t="str">
        <f>$D$12</f>
        <v>Danko Thomas / Frutschnigg Roland</v>
      </c>
      <c r="AM23" s="190"/>
      <c r="AN23" s="14">
        <f>$E$55</f>
        <v>9</v>
      </c>
      <c r="AO23" s="12" t="s">
        <v>1</v>
      </c>
      <c r="AP23" s="17">
        <f>$G$55</f>
        <v>48</v>
      </c>
    </row>
    <row r="24" spans="2:42" s="49" customFormat="1" ht="30" customHeight="1" thickBot="1" x14ac:dyDescent="0.25">
      <c r="B24" s="178" t="s">
        <v>4</v>
      </c>
      <c r="C24" s="50" t="str">
        <f>$J$6</f>
        <v>Mangot Barbara / Viertler Ines</v>
      </c>
      <c r="D24" s="23" t="str">
        <f>$D$6</f>
        <v>Aichholzer Sabine / Aichholzer Daniela</v>
      </c>
      <c r="E24" s="154">
        <v>6</v>
      </c>
      <c r="F24" s="8" t="s">
        <v>1</v>
      </c>
      <c r="G24" s="149">
        <v>7</v>
      </c>
      <c r="I24" s="178" t="s">
        <v>4</v>
      </c>
      <c r="J24" s="50" t="str">
        <f>$J$7</f>
        <v>Leeb Heidi / Hupfauf Irmi</v>
      </c>
      <c r="K24" s="23" t="str">
        <f>$D$7</f>
        <v>Aichholzer Barbara / Überreiter Jane</v>
      </c>
      <c r="L24" s="154">
        <v>11</v>
      </c>
      <c r="M24" s="8" t="s">
        <v>1</v>
      </c>
      <c r="N24" s="149">
        <v>3</v>
      </c>
      <c r="P24" s="178" t="s">
        <v>4</v>
      </c>
      <c r="Q24" s="50" t="str">
        <f>$J$9</f>
        <v>Murauer Gerhild / Guggenbichler Barbara</v>
      </c>
      <c r="R24" s="23" t="str">
        <f>$D$9</f>
        <v>Unteregger Petra / Kröll Claudia</v>
      </c>
      <c r="S24" s="154">
        <v>9</v>
      </c>
      <c r="T24" s="8" t="s">
        <v>1</v>
      </c>
      <c r="U24" s="149">
        <v>2</v>
      </c>
      <c r="W24" s="178" t="s">
        <v>4</v>
      </c>
      <c r="X24" s="50" t="str">
        <f>$J$10</f>
        <v>Ingenhaeff Margith / Laimgruber Sandra</v>
      </c>
      <c r="Y24" s="23" t="str">
        <f>$D$10</f>
        <v>Kressnik Anna / Kressnik Letitia</v>
      </c>
      <c r="Z24" s="154">
        <v>3</v>
      </c>
      <c r="AA24" s="8" t="s">
        <v>1</v>
      </c>
      <c r="AB24" s="149">
        <v>0</v>
      </c>
      <c r="AD24" s="106" t="str">
        <f>$J$4</f>
        <v>Absam</v>
      </c>
      <c r="AE24" s="183" t="str">
        <f>$J$6</f>
        <v>Mangot Barbara / Viertler Ines</v>
      </c>
      <c r="AF24" s="184"/>
      <c r="AG24" s="22">
        <f>$E$36</f>
        <v>19</v>
      </c>
      <c r="AH24" s="37" t="s">
        <v>1</v>
      </c>
      <c r="AI24" s="88">
        <f>$G$36</f>
        <v>32</v>
      </c>
      <c r="AJ24" s="82"/>
      <c r="AK24" s="106" t="str">
        <f>$J$4</f>
        <v>Absam</v>
      </c>
      <c r="AL24" s="183" t="str">
        <f>$J$12</f>
        <v>Seidl Thomas / Darin Mario</v>
      </c>
      <c r="AM24" s="184"/>
      <c r="AN24" s="22">
        <f>$E$56</f>
        <v>36</v>
      </c>
      <c r="AO24" s="37" t="s">
        <v>1</v>
      </c>
      <c r="AP24" s="88">
        <f>$G$56</f>
        <v>18</v>
      </c>
    </row>
    <row r="25" spans="2:42" s="49" customFormat="1" ht="30" customHeight="1" thickBot="1" x14ac:dyDescent="0.25">
      <c r="B25" s="177" t="s">
        <v>5</v>
      </c>
      <c r="C25" s="26" t="str">
        <f>$C$6</f>
        <v>Podriecnik Tina / Valentini Claudia</v>
      </c>
      <c r="D25" s="26" t="str">
        <f>$C$7</f>
        <v>Prosch Michaela / Kölli Rita</v>
      </c>
      <c r="E25" s="155">
        <v>0</v>
      </c>
      <c r="F25" s="7" t="s">
        <v>1</v>
      </c>
      <c r="G25" s="149">
        <v>0</v>
      </c>
      <c r="I25" s="177" t="s">
        <v>5</v>
      </c>
      <c r="J25" s="16" t="str">
        <f>$D$8</f>
        <v>Federspiel Karin / Kirchebner Monika</v>
      </c>
      <c r="K25" s="26" t="str">
        <f>$C$8</f>
        <v>Hyden Annie / Weberberger Irmi</v>
      </c>
      <c r="L25" s="155">
        <v>8</v>
      </c>
      <c r="M25" s="7" t="s">
        <v>1</v>
      </c>
      <c r="N25" s="149">
        <v>4</v>
      </c>
      <c r="P25" s="177" t="s">
        <v>5</v>
      </c>
      <c r="Q25" s="26" t="str">
        <f>$C$9</f>
        <v>Falta Irene / Prosch Veronika</v>
      </c>
      <c r="R25" s="68" t="str">
        <f>$K$8</f>
        <v>Trebo Magdalena / Pichler Brigitte</v>
      </c>
      <c r="S25" s="155">
        <v>3</v>
      </c>
      <c r="T25" s="7" t="s">
        <v>1</v>
      </c>
      <c r="U25" s="149">
        <v>10</v>
      </c>
      <c r="W25" s="177" t="s">
        <v>5</v>
      </c>
      <c r="X25" s="26" t="str">
        <f>$C$10</f>
        <v>Köll Edith / Breitweiser Eva</v>
      </c>
      <c r="Y25" s="68" t="str">
        <f>$K$9</f>
        <v>Gostner Helga / Gostner Sabine</v>
      </c>
      <c r="Z25" s="155">
        <v>6</v>
      </c>
      <c r="AA25" s="7" t="s">
        <v>1</v>
      </c>
      <c r="AB25" s="149">
        <v>4</v>
      </c>
      <c r="AD25" s="102" t="str">
        <f>$K$4</f>
        <v>Thaur</v>
      </c>
      <c r="AE25" s="187" t="str">
        <f>$K$6</f>
        <v>Kaufmann Christine / Gschließer Carina</v>
      </c>
      <c r="AF25" s="188"/>
      <c r="AG25" s="123">
        <f>$E$37</f>
        <v>33</v>
      </c>
      <c r="AH25" s="124" t="s">
        <v>1</v>
      </c>
      <c r="AI25" s="125">
        <f>$G$37</f>
        <v>14</v>
      </c>
      <c r="AJ25" s="82"/>
      <c r="AK25" s="102" t="str">
        <f>$K$4</f>
        <v>Thaur</v>
      </c>
      <c r="AL25" s="187" t="str">
        <f>$K$12</f>
        <v>Kapferer Stefan / Haller Patrick</v>
      </c>
      <c r="AM25" s="188"/>
      <c r="AN25" s="123">
        <f>$E$57</f>
        <v>30</v>
      </c>
      <c r="AO25" s="124" t="s">
        <v>1</v>
      </c>
      <c r="AP25" s="125">
        <f>$G$57</f>
        <v>23</v>
      </c>
    </row>
    <row r="26" spans="2:42" s="49" customFormat="1" ht="30" customHeight="1" thickBot="1" x14ac:dyDescent="0.3">
      <c r="B26" s="172" t="s">
        <v>6</v>
      </c>
      <c r="C26" s="68" t="str">
        <f>$K$6</f>
        <v>Kaufmann Christine / Gschließer Carina</v>
      </c>
      <c r="D26" s="108" t="str">
        <f>$J$6</f>
        <v>Mangot Barbara / Viertler Ines</v>
      </c>
      <c r="E26" s="155">
        <v>11</v>
      </c>
      <c r="F26" s="8" t="s">
        <v>1</v>
      </c>
      <c r="G26" s="150">
        <v>2</v>
      </c>
      <c r="I26" s="172" t="s">
        <v>6</v>
      </c>
      <c r="J26" s="68" t="str">
        <f>$K$7</f>
        <v>Schaur Hannah / Schaur Victoria</v>
      </c>
      <c r="K26" s="36" t="str">
        <f>$J$7</f>
        <v>Leeb Heidi / Hupfauf Irmi</v>
      </c>
      <c r="L26" s="155">
        <v>4</v>
      </c>
      <c r="M26" s="8" t="s">
        <v>1</v>
      </c>
      <c r="N26" s="150">
        <v>8</v>
      </c>
      <c r="P26" s="172" t="s">
        <v>6</v>
      </c>
      <c r="Q26" s="27" t="str">
        <f>$J$8</f>
        <v>Schrott Helga / Schindl Andrea</v>
      </c>
      <c r="R26" s="36" t="str">
        <f>$J$9</f>
        <v>Murauer Gerhild / Guggenbichler Barbara</v>
      </c>
      <c r="S26" s="155">
        <v>0</v>
      </c>
      <c r="T26" s="8" t="s">
        <v>1</v>
      </c>
      <c r="U26" s="150">
        <v>0</v>
      </c>
      <c r="W26" s="172" t="s">
        <v>6</v>
      </c>
      <c r="X26" s="76" t="str">
        <f>$K$10</f>
        <v>Erber Vroni / Stecher Anja</v>
      </c>
      <c r="Y26" s="36" t="str">
        <f>$J$10</f>
        <v>Ingenhaeff Margith / Laimgruber Sandra</v>
      </c>
      <c r="Z26" s="155">
        <v>3</v>
      </c>
      <c r="AA26" s="8" t="s">
        <v>1</v>
      </c>
      <c r="AB26" s="150">
        <v>8</v>
      </c>
      <c r="AD26" s="211" t="s">
        <v>15</v>
      </c>
      <c r="AE26" s="211"/>
      <c r="AF26" s="211"/>
      <c r="AG26" s="211"/>
      <c r="AH26" s="211"/>
      <c r="AI26" s="211"/>
      <c r="AJ26" s="41"/>
      <c r="AK26" s="211" t="s">
        <v>15</v>
      </c>
      <c r="AL26" s="211"/>
      <c r="AM26" s="211"/>
      <c r="AN26" s="211"/>
      <c r="AO26" s="211"/>
      <c r="AP26" s="211"/>
    </row>
    <row r="27" spans="2:42" s="49" customFormat="1" ht="30" customHeight="1" thickTop="1" thickBot="1" x14ac:dyDescent="0.25">
      <c r="B27" s="171" t="s">
        <v>7</v>
      </c>
      <c r="C27" s="23" t="str">
        <f>$D$6</f>
        <v>Aichholzer Sabine / Aichholzer Daniela</v>
      </c>
      <c r="D27" s="26" t="str">
        <f>$C$7</f>
        <v>Prosch Michaela / Kölli Rita</v>
      </c>
      <c r="E27" s="155">
        <v>5</v>
      </c>
      <c r="F27" s="9" t="s">
        <v>1</v>
      </c>
      <c r="G27" s="151">
        <v>8</v>
      </c>
      <c r="I27" s="171" t="s">
        <v>7</v>
      </c>
      <c r="J27" s="23" t="str">
        <f>$D$7</f>
        <v>Aichholzer Barbara / Überreiter Jane</v>
      </c>
      <c r="K27" s="26" t="str">
        <f>$C$8</f>
        <v>Hyden Annie / Weberberger Irmi</v>
      </c>
      <c r="L27" s="155">
        <v>6</v>
      </c>
      <c r="M27" s="9" t="s">
        <v>1</v>
      </c>
      <c r="N27" s="151">
        <v>7</v>
      </c>
      <c r="P27" s="171" t="s">
        <v>7</v>
      </c>
      <c r="Q27" s="23" t="str">
        <f>$D$9</f>
        <v>Unteregger Petra / Kröll Claudia</v>
      </c>
      <c r="R27" s="67" t="str">
        <f>$K$8</f>
        <v>Trebo Magdalena / Pichler Brigitte</v>
      </c>
      <c r="S27" s="155">
        <v>2</v>
      </c>
      <c r="T27" s="9" t="s">
        <v>1</v>
      </c>
      <c r="U27" s="151">
        <v>12</v>
      </c>
      <c r="W27" s="171" t="s">
        <v>7</v>
      </c>
      <c r="X27" s="23" t="str">
        <f>$D$10</f>
        <v>Kressnik Anna / Kressnik Letitia</v>
      </c>
      <c r="Y27" s="67" t="str">
        <f>$K$9</f>
        <v>Gostner Helga / Gostner Sabine</v>
      </c>
      <c r="Z27" s="155">
        <v>0</v>
      </c>
      <c r="AA27" s="9" t="s">
        <v>1</v>
      </c>
      <c r="AB27" s="151">
        <v>3</v>
      </c>
      <c r="AD27" s="113" t="str">
        <f>$C$4</f>
        <v>Mils</v>
      </c>
      <c r="AE27" s="185" t="str">
        <f>$C$8</f>
        <v>Hyden Annie / Weberberger Irmi</v>
      </c>
      <c r="AF27" s="186"/>
      <c r="AG27" s="89">
        <f>$L$33</f>
        <v>16</v>
      </c>
      <c r="AH27" s="83" t="s">
        <v>1</v>
      </c>
      <c r="AI27" s="90">
        <f>$N$33</f>
        <v>33</v>
      </c>
      <c r="AJ27" s="82"/>
      <c r="AK27" s="113" t="str">
        <f>$C$4</f>
        <v>Mils</v>
      </c>
      <c r="AL27" s="185" t="str">
        <f>$C$14</f>
        <v>Waldner Clemens / Weger Christian</v>
      </c>
      <c r="AM27" s="186"/>
      <c r="AN27" s="89">
        <f>$L$53</f>
        <v>33</v>
      </c>
      <c r="AO27" s="83" t="s">
        <v>1</v>
      </c>
      <c r="AP27" s="90">
        <f>$N$53</f>
        <v>15</v>
      </c>
    </row>
    <row r="28" spans="2:42" s="49" customFormat="1" ht="30" customHeight="1" thickBot="1" x14ac:dyDescent="0.25">
      <c r="B28" s="179" t="s">
        <v>74</v>
      </c>
      <c r="C28" s="26" t="str">
        <f>$C$6</f>
        <v>Podriecnik Tina / Valentini Claudia</v>
      </c>
      <c r="D28" s="67" t="str">
        <f>$K$6</f>
        <v>Kaufmann Christine / Gschließer Carina</v>
      </c>
      <c r="E28" s="154">
        <v>6</v>
      </c>
      <c r="F28" s="7" t="s">
        <v>1</v>
      </c>
      <c r="G28" s="149">
        <v>5</v>
      </c>
      <c r="I28" s="179" t="s">
        <v>8</v>
      </c>
      <c r="J28" s="23" t="str">
        <f>$D$8</f>
        <v>Federspiel Karin / Kirchebner Monika</v>
      </c>
      <c r="K28" s="67" t="str">
        <f>$K$7</f>
        <v>Schaur Hannah / Schaur Victoria</v>
      </c>
      <c r="L28" s="154">
        <v>2</v>
      </c>
      <c r="M28" s="7" t="s">
        <v>1</v>
      </c>
      <c r="N28" s="149">
        <v>9</v>
      </c>
      <c r="P28" s="179" t="s">
        <v>32</v>
      </c>
      <c r="Q28" s="26" t="str">
        <f>$C$9</f>
        <v>Falta Irene / Prosch Veronika</v>
      </c>
      <c r="R28" s="27" t="str">
        <f>$J$8</f>
        <v>Schrott Helga / Schindl Andrea</v>
      </c>
      <c r="S28" s="154">
        <v>11</v>
      </c>
      <c r="T28" s="7" t="s">
        <v>1</v>
      </c>
      <c r="U28" s="149">
        <v>1</v>
      </c>
      <c r="W28" s="179" t="s">
        <v>8</v>
      </c>
      <c r="X28" s="26" t="str">
        <f>$C$10</f>
        <v>Köll Edith / Breitweiser Eva</v>
      </c>
      <c r="Y28" s="76" t="str">
        <f>$K$10</f>
        <v>Erber Vroni / Stecher Anja</v>
      </c>
      <c r="Z28" s="154">
        <v>6</v>
      </c>
      <c r="AA28" s="7" t="s">
        <v>1</v>
      </c>
      <c r="AB28" s="149">
        <v>5</v>
      </c>
      <c r="AD28" s="15" t="str">
        <f>$D$4</f>
        <v>Schönegg</v>
      </c>
      <c r="AE28" s="189" t="str">
        <f>$D$7</f>
        <v>Aichholzer Barbara / Überreiter Jane</v>
      </c>
      <c r="AF28" s="190"/>
      <c r="AG28" s="14">
        <f>$L$34</f>
        <v>13</v>
      </c>
      <c r="AH28" s="112" t="s">
        <v>1</v>
      </c>
      <c r="AI28" s="73">
        <f>$N$34</f>
        <v>25</v>
      </c>
      <c r="AJ28" s="82"/>
      <c r="AK28" s="15" t="str">
        <f>$D$4</f>
        <v>Schönegg</v>
      </c>
      <c r="AL28" s="189" t="str">
        <f>$D$13</f>
        <v>Kirchebner Günter / Aichholzer Martin</v>
      </c>
      <c r="AM28" s="190"/>
      <c r="AN28" s="14">
        <f>$L$54</f>
        <v>13</v>
      </c>
      <c r="AO28" s="112" t="s">
        <v>1</v>
      </c>
      <c r="AP28" s="73">
        <f>$N$54</f>
        <v>26</v>
      </c>
    </row>
    <row r="29" spans="2:42" s="49" customFormat="1" ht="30" customHeight="1" thickBot="1" x14ac:dyDescent="0.25">
      <c r="B29" s="179" t="s">
        <v>9</v>
      </c>
      <c r="C29" s="50" t="str">
        <f>$J$6</f>
        <v>Mangot Barbara / Viertler Ines</v>
      </c>
      <c r="D29" s="26" t="str">
        <f>$C$7</f>
        <v>Prosch Michaela / Kölli Rita</v>
      </c>
      <c r="E29" s="156">
        <v>6</v>
      </c>
      <c r="F29" s="10" t="s">
        <v>1</v>
      </c>
      <c r="G29" s="152">
        <v>6</v>
      </c>
      <c r="I29" s="179" t="s">
        <v>9</v>
      </c>
      <c r="J29" s="27" t="str">
        <f>$J$7</f>
        <v>Leeb Heidi / Hupfauf Irmi</v>
      </c>
      <c r="K29" s="26" t="str">
        <f>$C$8</f>
        <v>Hyden Annie / Weberberger Irmi</v>
      </c>
      <c r="L29" s="156">
        <v>10</v>
      </c>
      <c r="M29" s="10">
        <v>4</v>
      </c>
      <c r="N29" s="152">
        <v>3</v>
      </c>
      <c r="P29" s="179" t="s">
        <v>9</v>
      </c>
      <c r="Q29" s="27" t="str">
        <f>$J$9</f>
        <v>Murauer Gerhild / Guggenbichler Barbara</v>
      </c>
      <c r="R29" s="67" t="str">
        <f>$K$8</f>
        <v>Trebo Magdalena / Pichler Brigitte</v>
      </c>
      <c r="S29" s="156">
        <v>1</v>
      </c>
      <c r="T29" s="10" t="s">
        <v>1</v>
      </c>
      <c r="U29" s="152">
        <v>10</v>
      </c>
      <c r="W29" s="179" t="s">
        <v>9</v>
      </c>
      <c r="X29" s="27" t="str">
        <f>$J$10</f>
        <v>Ingenhaeff Margith / Laimgruber Sandra</v>
      </c>
      <c r="Y29" s="67" t="str">
        <f>$K$9</f>
        <v>Gostner Helga / Gostner Sabine</v>
      </c>
      <c r="Z29" s="156">
        <v>4</v>
      </c>
      <c r="AA29" s="10" t="s">
        <v>1</v>
      </c>
      <c r="AB29" s="152">
        <v>5</v>
      </c>
      <c r="AD29" s="15" t="str">
        <f>$D$4</f>
        <v>Schönegg</v>
      </c>
      <c r="AE29" s="189" t="str">
        <f>$D$8</f>
        <v>Federspiel Karin / Kirchebner Monika</v>
      </c>
      <c r="AF29" s="190"/>
      <c r="AG29" s="14">
        <f>$L$35</f>
        <v>12</v>
      </c>
      <c r="AH29" s="48" t="s">
        <v>1</v>
      </c>
      <c r="AI29" s="17">
        <f>$N$35</f>
        <v>25</v>
      </c>
      <c r="AJ29" s="82"/>
      <c r="AK29" s="15" t="str">
        <f>$D$4</f>
        <v>Schönegg</v>
      </c>
      <c r="AL29" s="189" t="str">
        <f>$D$14</f>
        <v>Colleselli Hannes / Rudolf Gerald</v>
      </c>
      <c r="AM29" s="190"/>
      <c r="AN29" s="14">
        <f>$L$55</f>
        <v>12</v>
      </c>
      <c r="AO29" s="48" t="s">
        <v>1</v>
      </c>
      <c r="AP29" s="17">
        <f>$N$55</f>
        <v>25</v>
      </c>
    </row>
    <row r="30" spans="2:42" s="49" customFormat="1" ht="30" customHeight="1" thickBot="1" x14ac:dyDescent="0.25">
      <c r="B30" s="179" t="s">
        <v>10</v>
      </c>
      <c r="C30" s="16" t="str">
        <f>$D$6</f>
        <v>Aichholzer Sabine / Aichholzer Daniela</v>
      </c>
      <c r="D30" s="67" t="str">
        <f>$K$6</f>
        <v>Kaufmann Christine / Gschließer Carina</v>
      </c>
      <c r="E30" s="156">
        <v>2</v>
      </c>
      <c r="F30" s="10" t="s">
        <v>1</v>
      </c>
      <c r="G30" s="152">
        <v>10</v>
      </c>
      <c r="I30" s="179" t="s">
        <v>10</v>
      </c>
      <c r="J30" s="16" t="str">
        <f>$D$7</f>
        <v>Aichholzer Barbara / Überreiter Jane</v>
      </c>
      <c r="K30" s="67" t="str">
        <f>$K$7</f>
        <v>Schaur Hannah / Schaur Victoria</v>
      </c>
      <c r="L30" s="156">
        <v>4</v>
      </c>
      <c r="M30" s="10" t="s">
        <v>1</v>
      </c>
      <c r="N30" s="152">
        <v>7</v>
      </c>
      <c r="P30" s="179" t="s">
        <v>10</v>
      </c>
      <c r="Q30" s="16" t="str">
        <f>$D$9</f>
        <v>Unteregger Petra / Kröll Claudia</v>
      </c>
      <c r="R30" s="50" t="str">
        <f>$J$8</f>
        <v>Schrott Helga / Schindl Andrea</v>
      </c>
      <c r="S30" s="156">
        <v>1</v>
      </c>
      <c r="T30" s="10" t="s">
        <v>1</v>
      </c>
      <c r="U30" s="152">
        <v>11</v>
      </c>
      <c r="W30" s="179" t="s">
        <v>10</v>
      </c>
      <c r="X30" s="16" t="str">
        <f>$D$10</f>
        <v>Kressnik Anna / Kressnik Letitia</v>
      </c>
      <c r="Y30" s="77" t="str">
        <f>$K$10</f>
        <v>Erber Vroni / Stecher Anja</v>
      </c>
      <c r="Z30" s="156">
        <v>0</v>
      </c>
      <c r="AA30" s="10" t="s">
        <v>1</v>
      </c>
      <c r="AB30" s="152">
        <v>3</v>
      </c>
      <c r="AD30" s="106" t="str">
        <f>$J$4</f>
        <v>Absam</v>
      </c>
      <c r="AE30" s="183" t="str">
        <f>$J$7</f>
        <v>Leeb Heidi / Hupfauf Irmi</v>
      </c>
      <c r="AF30" s="184"/>
      <c r="AG30" s="22">
        <f>$L$36</f>
        <v>41</v>
      </c>
      <c r="AH30" s="37" t="s">
        <v>1</v>
      </c>
      <c r="AI30" s="88">
        <f>$N$36</f>
        <v>12</v>
      </c>
      <c r="AJ30" s="82"/>
      <c r="AK30" s="106" t="str">
        <f>$J$4</f>
        <v>Absam</v>
      </c>
      <c r="AL30" s="183" t="str">
        <f>$J$13</f>
        <v>Malli Christian / Schindl Walter</v>
      </c>
      <c r="AM30" s="184"/>
      <c r="AN30" s="22">
        <f>$L$56</f>
        <v>22</v>
      </c>
      <c r="AO30" s="37" t="s">
        <v>1</v>
      </c>
      <c r="AP30" s="88">
        <f>$N$56</f>
        <v>31</v>
      </c>
    </row>
    <row r="31" spans="2:42" s="49" customFormat="1" ht="30" customHeight="1" thickBot="1" x14ac:dyDescent="0.25">
      <c r="B31" s="173" t="s">
        <v>11</v>
      </c>
      <c r="C31" s="69" t="str">
        <f>$C$6</f>
        <v>Podriecnik Tina / Valentini Claudia</v>
      </c>
      <c r="D31" s="50" t="str">
        <f>$J$6</f>
        <v>Mangot Barbara / Viertler Ines</v>
      </c>
      <c r="E31" s="148">
        <v>8</v>
      </c>
      <c r="F31" s="11" t="s">
        <v>1</v>
      </c>
      <c r="G31" s="153">
        <v>5</v>
      </c>
      <c r="I31" s="173" t="s">
        <v>11</v>
      </c>
      <c r="J31" s="23" t="str">
        <f>$D$8</f>
        <v>Federspiel Karin / Kirchebner Monika</v>
      </c>
      <c r="K31" s="50" t="str">
        <f>$J$7</f>
        <v>Leeb Heidi / Hupfauf Irmi</v>
      </c>
      <c r="L31" s="148">
        <v>2</v>
      </c>
      <c r="M31" s="11" t="s">
        <v>1</v>
      </c>
      <c r="N31" s="153">
        <v>12</v>
      </c>
      <c r="P31" s="173" t="s">
        <v>11</v>
      </c>
      <c r="Q31" s="26" t="str">
        <f>$C$9</f>
        <v>Falta Irene / Prosch Veronika</v>
      </c>
      <c r="R31" s="72" t="str">
        <f>$J$9</f>
        <v>Murauer Gerhild / Guggenbichler Barbara</v>
      </c>
      <c r="S31" s="148">
        <v>7</v>
      </c>
      <c r="T31" s="11" t="s">
        <v>1</v>
      </c>
      <c r="U31" s="153">
        <v>5</v>
      </c>
      <c r="W31" s="173" t="s">
        <v>11</v>
      </c>
      <c r="X31" s="26" t="str">
        <f>$C$10</f>
        <v>Köll Edith / Breitweiser Eva</v>
      </c>
      <c r="Y31" s="72" t="str">
        <f>$J$10</f>
        <v>Ingenhaeff Margith / Laimgruber Sandra</v>
      </c>
      <c r="Z31" s="148">
        <v>5</v>
      </c>
      <c r="AA31" s="11" t="s">
        <v>1</v>
      </c>
      <c r="AB31" s="153">
        <v>5</v>
      </c>
      <c r="AD31" s="102" t="str">
        <f>$K$4</f>
        <v>Thaur</v>
      </c>
      <c r="AE31" s="187" t="str">
        <f>$K$7</f>
        <v>Schaur Hannah / Schaur Victoria</v>
      </c>
      <c r="AF31" s="188"/>
      <c r="AG31" s="123">
        <f>$L$37</f>
        <v>29</v>
      </c>
      <c r="AH31" s="124" t="s">
        <v>1</v>
      </c>
      <c r="AI31" s="125">
        <f>$N$37</f>
        <v>16</v>
      </c>
      <c r="AJ31" s="82"/>
      <c r="AK31" s="102" t="str">
        <f>$K$4</f>
        <v>Thaur</v>
      </c>
      <c r="AL31" s="187" t="str">
        <f>$K$13</f>
        <v>Knapp Lukas / Koppler Robert</v>
      </c>
      <c r="AM31" s="188"/>
      <c r="AN31" s="123">
        <f>$L$57</f>
        <v>33</v>
      </c>
      <c r="AO31" s="124" t="s">
        <v>1</v>
      </c>
      <c r="AP31" s="125">
        <f>$N$57</f>
        <v>16</v>
      </c>
    </row>
    <row r="32" spans="2:42" s="49" customFormat="1" ht="30" customHeight="1" thickTop="1" thickBot="1" x14ac:dyDescent="0.3">
      <c r="B32" s="45"/>
      <c r="C32" s="46"/>
      <c r="D32" s="138"/>
      <c r="E32" s="46"/>
      <c r="F32" s="138"/>
      <c r="G32" s="142"/>
      <c r="I32" s="47"/>
      <c r="J32" s="138"/>
      <c r="K32" s="138"/>
      <c r="L32" s="46"/>
      <c r="M32" s="138"/>
      <c r="N32" s="142"/>
      <c r="P32" s="47"/>
      <c r="Q32" s="138"/>
      <c r="R32" s="138"/>
      <c r="S32" s="46"/>
      <c r="T32" s="138"/>
      <c r="U32" s="142"/>
      <c r="W32" s="47"/>
      <c r="X32" s="138"/>
      <c r="Y32" s="138"/>
      <c r="Z32" s="46"/>
      <c r="AA32" s="138"/>
      <c r="AB32" s="142"/>
      <c r="AD32" s="211" t="s">
        <v>16</v>
      </c>
      <c r="AE32" s="211"/>
      <c r="AF32" s="211"/>
      <c r="AG32" s="211"/>
      <c r="AH32" s="211"/>
      <c r="AI32" s="211"/>
      <c r="AJ32" s="41"/>
      <c r="AK32" s="211" t="s">
        <v>16</v>
      </c>
      <c r="AL32" s="211"/>
      <c r="AM32" s="211"/>
      <c r="AN32" s="211"/>
      <c r="AO32" s="211"/>
      <c r="AP32" s="211"/>
    </row>
    <row r="33" spans="2:42" s="49" customFormat="1" ht="30" customHeight="1" thickTop="1" thickBot="1" x14ac:dyDescent="0.25">
      <c r="B33" s="61"/>
      <c r="C33" s="114" t="str">
        <f>$C$4</f>
        <v>Mils</v>
      </c>
      <c r="D33" s="147" t="str">
        <f>$C$6</f>
        <v>Podriecnik Tina / Valentini Claudia</v>
      </c>
      <c r="E33" s="89">
        <f>SUM(G22+E28+E31)</f>
        <v>24</v>
      </c>
      <c r="F33" s="83" t="s">
        <v>1</v>
      </c>
      <c r="G33" s="90">
        <f>SUM(E22+G28+G31)</f>
        <v>12</v>
      </c>
      <c r="H33" s="70"/>
      <c r="I33" s="61"/>
      <c r="J33" s="113" t="str">
        <f>$C$4</f>
        <v>Mils</v>
      </c>
      <c r="K33" s="132" t="str">
        <f>$C$8</f>
        <v>Hyden Annie / Weberberger Irmi</v>
      </c>
      <c r="L33" s="89">
        <f>SUM(N25+N27+N29+L23)</f>
        <v>16</v>
      </c>
      <c r="M33" s="83" t="s">
        <v>1</v>
      </c>
      <c r="N33" s="90">
        <f>SUM(N23+L27+L29+L25)</f>
        <v>33</v>
      </c>
      <c r="P33" s="61"/>
      <c r="Q33" s="113" t="str">
        <f>$C$4</f>
        <v>Mils</v>
      </c>
      <c r="R33" s="132" t="str">
        <f>$C$9</f>
        <v>Falta Irene / Prosch Veronika</v>
      </c>
      <c r="S33" s="89">
        <f>SUM(S25+S28+S31+U22)</f>
        <v>30</v>
      </c>
      <c r="T33" s="83" t="s">
        <v>1</v>
      </c>
      <c r="U33" s="90">
        <f>SUM(S22+U28+U31+U25)</f>
        <v>19</v>
      </c>
      <c r="W33" s="61"/>
      <c r="X33" s="113" t="str">
        <f>$C$4</f>
        <v>Mils</v>
      </c>
      <c r="Y33" s="132" t="str">
        <f>$C$10</f>
        <v>Köll Edith / Breitweiser Eva</v>
      </c>
      <c r="Z33" s="89">
        <f>SUM(Z25+Z28+Z31+AB22)</f>
        <v>20</v>
      </c>
      <c r="AA33" s="83" t="s">
        <v>1</v>
      </c>
      <c r="AB33" s="90">
        <f>SUM(Z22+AB28+AB31+AB25)</f>
        <v>14</v>
      </c>
      <c r="AD33" s="113" t="str">
        <f>$C$4</f>
        <v>Mils</v>
      </c>
      <c r="AE33" s="195" t="str">
        <f>$C$9</f>
        <v>Falta Irene / Prosch Veronika</v>
      </c>
      <c r="AF33" s="195"/>
      <c r="AG33" s="89">
        <f>$S$33</f>
        <v>30</v>
      </c>
      <c r="AH33" s="83" t="s">
        <v>1</v>
      </c>
      <c r="AI33" s="90">
        <f>$U$33</f>
        <v>19</v>
      </c>
      <c r="AJ33" s="82"/>
      <c r="AK33" s="113" t="str">
        <f>$C$4</f>
        <v>Mils</v>
      </c>
      <c r="AL33" s="195" t="str">
        <f>$C$15</f>
        <v xml:space="preserve">Kölli Walter / Esterhammer Rudolf </v>
      </c>
      <c r="AM33" s="195"/>
      <c r="AN33" s="89">
        <f>$S$53</f>
        <v>30</v>
      </c>
      <c r="AO33" s="83" t="s">
        <v>1</v>
      </c>
      <c r="AP33" s="90">
        <f>$U$53</f>
        <v>27</v>
      </c>
    </row>
    <row r="34" spans="2:42" s="49" customFormat="1" ht="30" customHeight="1" thickBot="1" x14ac:dyDescent="0.25">
      <c r="C34" s="96" t="str">
        <f>$C$4</f>
        <v>Mils</v>
      </c>
      <c r="D34" s="26" t="str">
        <f>$C$7</f>
        <v>Prosch Michaela / Kölli Rita</v>
      </c>
      <c r="E34" s="20">
        <f>SUM(E23+G27+G29)</f>
        <v>18</v>
      </c>
      <c r="F34" s="35" t="s">
        <v>1</v>
      </c>
      <c r="G34" s="21">
        <f>SUM(G23+E27+E29)</f>
        <v>18</v>
      </c>
      <c r="H34" s="70"/>
      <c r="I34" s="61"/>
      <c r="J34" s="135" t="str">
        <f>$D$4</f>
        <v>Schönegg</v>
      </c>
      <c r="K34" s="139" t="str">
        <f>$D$7</f>
        <v>Aichholzer Barbara / Überreiter Jane</v>
      </c>
      <c r="L34" s="14">
        <f>SUM(N24+L27+L30)</f>
        <v>13</v>
      </c>
      <c r="M34" s="112" t="s">
        <v>1</v>
      </c>
      <c r="N34" s="73">
        <f>SUM(L24+N27+N30)</f>
        <v>25</v>
      </c>
      <c r="P34" s="61"/>
      <c r="Q34" s="135" t="str">
        <f>$D$4</f>
        <v>Schönegg</v>
      </c>
      <c r="R34" s="139" t="str">
        <f>$D$9</f>
        <v>Unteregger Petra / Kröll Claudia</v>
      </c>
      <c r="S34" s="14">
        <f>SUM(U24+S27+S30+S22)</f>
        <v>8</v>
      </c>
      <c r="T34" s="112" t="s">
        <v>1</v>
      </c>
      <c r="U34" s="73">
        <f>SUM(S24+U27+U30+U22)</f>
        <v>41</v>
      </c>
      <c r="W34" s="61"/>
      <c r="X34" s="135" t="str">
        <f>$D$4</f>
        <v>Schönegg</v>
      </c>
      <c r="Y34" s="139" t="str">
        <f>$D$10</f>
        <v>Kressnik Anna / Kressnik Letitia</v>
      </c>
      <c r="Z34" s="14">
        <f>SUM(AB24+Z27+Z30+Z22)</f>
        <v>0</v>
      </c>
      <c r="AA34" s="112" t="s">
        <v>1</v>
      </c>
      <c r="AB34" s="73">
        <f>SUM(Z24+AB27+AB30+AB22)</f>
        <v>12</v>
      </c>
      <c r="AD34" s="15" t="str">
        <f>$D$4</f>
        <v>Schönegg</v>
      </c>
      <c r="AE34" s="201" t="str">
        <f>$D$9</f>
        <v>Unteregger Petra / Kröll Claudia</v>
      </c>
      <c r="AF34" s="201"/>
      <c r="AG34" s="14">
        <f>$S$34</f>
        <v>8</v>
      </c>
      <c r="AH34" s="112" t="s">
        <v>1</v>
      </c>
      <c r="AI34" s="73">
        <f>$U$34</f>
        <v>41</v>
      </c>
      <c r="AJ34" s="82"/>
      <c r="AK34" s="15" t="str">
        <f>$D$4</f>
        <v>Schönegg</v>
      </c>
      <c r="AL34" s="201" t="str">
        <f>$D$15</f>
        <v>Niederhauser Christian / Neuner Wolfgang</v>
      </c>
      <c r="AM34" s="201"/>
      <c r="AN34" s="14">
        <f>$S$54</f>
        <v>34</v>
      </c>
      <c r="AO34" s="112" t="s">
        <v>1</v>
      </c>
      <c r="AP34" s="73">
        <f>$U$54</f>
        <v>23</v>
      </c>
    </row>
    <row r="35" spans="2:42" s="49" customFormat="1" ht="30" customHeight="1" thickBot="1" x14ac:dyDescent="0.25">
      <c r="C35" s="33" t="str">
        <f>$D$4</f>
        <v>Schönegg</v>
      </c>
      <c r="D35" s="23" t="str">
        <f>$D$6</f>
        <v>Aichholzer Sabine / Aichholzer Daniela</v>
      </c>
      <c r="E35" s="24">
        <f>SUM(E22+G24+E27+E30)</f>
        <v>16</v>
      </c>
      <c r="F35" s="12" t="s">
        <v>1</v>
      </c>
      <c r="G35" s="17">
        <f>SUM(G22+E24+G27+G30)</f>
        <v>34</v>
      </c>
      <c r="H35" s="70"/>
      <c r="I35" s="61"/>
      <c r="J35" s="15" t="str">
        <f>$D$4</f>
        <v>Schönegg</v>
      </c>
      <c r="K35" s="65" t="str">
        <f>$D$8</f>
        <v>Federspiel Karin / Kirchebner Monika</v>
      </c>
      <c r="L35" s="24">
        <f>SUM(L25+L28+L31)</f>
        <v>12</v>
      </c>
      <c r="M35" s="12" t="s">
        <v>1</v>
      </c>
      <c r="N35" s="17">
        <f>SUM(N25+N28+N31)</f>
        <v>25</v>
      </c>
      <c r="P35" s="61"/>
      <c r="Q35" s="19" t="str">
        <f>$J$4</f>
        <v>Absam</v>
      </c>
      <c r="R35" s="27" t="str">
        <f>$J$8</f>
        <v>Schrott Helga / Schindl Andrea</v>
      </c>
      <c r="S35" s="74">
        <f>SUM(U23+U28+U30)</f>
        <v>14</v>
      </c>
      <c r="T35" s="50" t="s">
        <v>1</v>
      </c>
      <c r="U35" s="75">
        <f>SUM(S30+S28+S23)</f>
        <v>22</v>
      </c>
      <c r="W35" s="61"/>
      <c r="X35" s="106" t="str">
        <f>$J$4</f>
        <v>Absam</v>
      </c>
      <c r="Y35" s="36" t="str">
        <f>$J$10</f>
        <v>Ingenhaeff Margith / Laimgruber Sandra</v>
      </c>
      <c r="Z35" s="22">
        <f>SUM(Z24+Z29+AB31+AB26)</f>
        <v>20</v>
      </c>
      <c r="AA35" s="37" t="s">
        <v>1</v>
      </c>
      <c r="AB35" s="88">
        <f>SUM(Z31+AB29+AB24+Z26)</f>
        <v>13</v>
      </c>
      <c r="AD35" s="106" t="str">
        <f>$J$4</f>
        <v>Absam</v>
      </c>
      <c r="AE35" s="196" t="str">
        <f>$J$8</f>
        <v>Schrott Helga / Schindl Andrea</v>
      </c>
      <c r="AF35" s="196"/>
      <c r="AG35" s="87">
        <f>$S$35</f>
        <v>14</v>
      </c>
      <c r="AH35" s="50" t="s">
        <v>1</v>
      </c>
      <c r="AI35" s="88">
        <f>$U$35</f>
        <v>22</v>
      </c>
      <c r="AJ35" s="40"/>
      <c r="AK35" s="106" t="str">
        <f>$J$4</f>
        <v>Absam</v>
      </c>
      <c r="AL35" s="196" t="str">
        <f>$J$14</f>
        <v>Seekircher Robert / Seiwald Herbert</v>
      </c>
      <c r="AM35" s="196"/>
      <c r="AN35" s="87">
        <f>$S$55</f>
        <v>19</v>
      </c>
      <c r="AO35" s="50" t="s">
        <v>1</v>
      </c>
      <c r="AP35" s="88">
        <f>$U$55</f>
        <v>22</v>
      </c>
    </row>
    <row r="36" spans="2:42" s="49" customFormat="1" ht="30" customHeight="1" thickBot="1" x14ac:dyDescent="0.25">
      <c r="C36" s="143" t="str">
        <f>$J$4</f>
        <v>Absam</v>
      </c>
      <c r="D36" s="27" t="str">
        <f>$J$6</f>
        <v>Mangot Barbara / Viertler Ines</v>
      </c>
      <c r="E36" s="22">
        <f>SUM(E24+G26+E29+G31)</f>
        <v>19</v>
      </c>
      <c r="F36" s="37" t="s">
        <v>1</v>
      </c>
      <c r="G36" s="88">
        <f>SUM(E31+G29+E26+G24)</f>
        <v>32</v>
      </c>
      <c r="H36" s="70"/>
      <c r="I36" s="61"/>
      <c r="J36" s="143" t="str">
        <f>$J$4</f>
        <v>Absam</v>
      </c>
      <c r="K36" s="27" t="str">
        <f>$J$7</f>
        <v>Leeb Heidi / Hupfauf Irmi</v>
      </c>
      <c r="L36" s="22">
        <f>SUM(L24+N26+L29+N31)</f>
        <v>41</v>
      </c>
      <c r="M36" s="37" t="s">
        <v>1</v>
      </c>
      <c r="N36" s="88">
        <f>SUM(L31+N29+L26+N24)</f>
        <v>12</v>
      </c>
      <c r="Q36" s="106" t="str">
        <f>$J$4</f>
        <v>Absam</v>
      </c>
      <c r="R36" s="36" t="str">
        <f>$J$9</f>
        <v>Murauer Gerhild / Guggenbichler Barbara</v>
      </c>
      <c r="S36" s="22">
        <f>SUM(S24+S29+U31)</f>
        <v>15</v>
      </c>
      <c r="T36" s="37" t="s">
        <v>1</v>
      </c>
      <c r="U36" s="88">
        <f>SUM(S31+U29+U24)</f>
        <v>19</v>
      </c>
      <c r="X36" s="136" t="str">
        <f>$K$4</f>
        <v>Thaur</v>
      </c>
      <c r="Y36" s="137" t="str">
        <f>$K$9</f>
        <v>Gostner Helga / Gostner Sabine</v>
      </c>
      <c r="Z36" s="86">
        <f>SUM(AB25+AB27+AB29)</f>
        <v>12</v>
      </c>
      <c r="AA36" s="77" t="s">
        <v>1</v>
      </c>
      <c r="AB36" s="134">
        <f>SUM(Z25+Z27+Z29)</f>
        <v>10</v>
      </c>
      <c r="AD36" s="106" t="str">
        <f>$J$4</f>
        <v>Absam</v>
      </c>
      <c r="AE36" s="196" t="str">
        <f>$J$9</f>
        <v>Murauer Gerhild / Guggenbichler Barbara</v>
      </c>
      <c r="AF36" s="196"/>
      <c r="AG36" s="22">
        <f>$S$36</f>
        <v>15</v>
      </c>
      <c r="AH36" s="37" t="s">
        <v>1</v>
      </c>
      <c r="AI36" s="88">
        <f>$U$36</f>
        <v>19</v>
      </c>
      <c r="AJ36" s="40"/>
      <c r="AK36" s="106" t="str">
        <f>$J$4</f>
        <v>Absam</v>
      </c>
      <c r="AL36" s="196" t="str">
        <f>$J$15</f>
        <v>Murauer Markus / Rossi Hannes</v>
      </c>
      <c r="AM36" s="196"/>
      <c r="AN36" s="22">
        <f>$S$56</f>
        <v>16</v>
      </c>
      <c r="AO36" s="37" t="s">
        <v>1</v>
      </c>
      <c r="AP36" s="88">
        <f>$U$56</f>
        <v>29</v>
      </c>
    </row>
    <row r="37" spans="2:42" s="49" customFormat="1" ht="30" customHeight="1" thickBot="1" x14ac:dyDescent="0.25">
      <c r="C37" s="145" t="str">
        <f>$K$4</f>
        <v>Thaur</v>
      </c>
      <c r="D37" s="146" t="str">
        <f>$K$6</f>
        <v>Kaufmann Christine / Gschließer Carina</v>
      </c>
      <c r="E37" s="91">
        <f>SUM(G23+E26+G28+G30)</f>
        <v>33</v>
      </c>
      <c r="F37" s="84" t="s">
        <v>1</v>
      </c>
      <c r="G37" s="92">
        <f>SUM(E23+G26+E28+E30)</f>
        <v>14</v>
      </c>
      <c r="H37" s="70"/>
      <c r="I37" s="61"/>
      <c r="J37" s="144" t="str">
        <f>$K$4</f>
        <v>Thaur</v>
      </c>
      <c r="K37" s="133" t="str">
        <f>$K$7</f>
        <v>Schaur Hannah / Schaur Victoria</v>
      </c>
      <c r="L37" s="91">
        <f>SUM(N23+L26+N28+N30)</f>
        <v>29</v>
      </c>
      <c r="M37" s="84" t="s">
        <v>1</v>
      </c>
      <c r="N37" s="92">
        <f>SUM(L23+N26+L28+L30)</f>
        <v>16</v>
      </c>
      <c r="Q37" s="145" t="str">
        <f>$K$4</f>
        <v>Thaur</v>
      </c>
      <c r="R37" s="146" t="str">
        <f>$K$8</f>
        <v>Trebo Magdalena / Pichler Brigitte</v>
      </c>
      <c r="S37" s="123">
        <f>SUM(S23+U25+U27+U29)</f>
        <v>42</v>
      </c>
      <c r="T37" s="124" t="s">
        <v>1</v>
      </c>
      <c r="U37" s="125">
        <f>SUM(U23+S25+S27+S29)</f>
        <v>8</v>
      </c>
      <c r="X37" s="144" t="str">
        <f>$K$4</f>
        <v>Thaur</v>
      </c>
      <c r="Y37" s="133" t="str">
        <f>$K$10</f>
        <v>Erber Vroni / Stecher Anja</v>
      </c>
      <c r="Z37" s="91">
        <f>SUM(Z26+AB28+AB30)</f>
        <v>11</v>
      </c>
      <c r="AA37" s="84" t="s">
        <v>1</v>
      </c>
      <c r="AB37" s="92">
        <f>SUM(AB26+Z28+Z30)</f>
        <v>14</v>
      </c>
      <c r="AD37" s="102" t="str">
        <f>$K$4</f>
        <v>Thaur</v>
      </c>
      <c r="AE37" s="194" t="str">
        <f>$K$8</f>
        <v>Trebo Magdalena / Pichler Brigitte</v>
      </c>
      <c r="AF37" s="194"/>
      <c r="AG37" s="123">
        <f>$S$37</f>
        <v>42</v>
      </c>
      <c r="AH37" s="124" t="s">
        <v>1</v>
      </c>
      <c r="AI37" s="125">
        <f>$U$37</f>
        <v>8</v>
      </c>
      <c r="AJ37" s="82"/>
      <c r="AK37" s="102" t="str">
        <f>$K$4</f>
        <v>Thaur</v>
      </c>
      <c r="AL37" s="194" t="str">
        <f>$K$14</f>
        <v>Drexler Romed / Mitterrutzner Helmut</v>
      </c>
      <c r="AM37" s="194"/>
      <c r="AN37" s="123">
        <f>$S$57</f>
        <v>29</v>
      </c>
      <c r="AO37" s="124" t="s">
        <v>1</v>
      </c>
      <c r="AP37" s="125">
        <f>$U$57</f>
        <v>27</v>
      </c>
    </row>
    <row r="38" spans="2:42" s="49" customFormat="1" ht="30" customHeight="1" thickTop="1" thickBot="1" x14ac:dyDescent="0.3">
      <c r="E38" s="62"/>
      <c r="G38" s="63"/>
      <c r="L38" s="62"/>
      <c r="N38" s="63"/>
      <c r="S38" s="62"/>
      <c r="U38" s="63"/>
      <c r="Z38" s="62"/>
      <c r="AB38" s="63"/>
      <c r="AD38" s="211" t="s">
        <v>17</v>
      </c>
      <c r="AE38" s="211"/>
      <c r="AF38" s="211"/>
      <c r="AG38" s="211"/>
      <c r="AH38" s="211"/>
      <c r="AI38" s="211"/>
      <c r="AJ38" s="41"/>
      <c r="AK38" s="211" t="s">
        <v>17</v>
      </c>
      <c r="AL38" s="211"/>
      <c r="AM38" s="211"/>
      <c r="AN38" s="211"/>
      <c r="AO38" s="211"/>
      <c r="AP38" s="211"/>
    </row>
    <row r="39" spans="2:42" ht="30" customHeight="1" thickTop="1" thickBot="1" x14ac:dyDescent="0.25">
      <c r="B39" s="224" t="s">
        <v>13</v>
      </c>
      <c r="C39" s="224"/>
      <c r="D39" s="224"/>
      <c r="E39" s="224"/>
      <c r="F39" s="224"/>
      <c r="G39" s="224"/>
      <c r="H39" s="157"/>
      <c r="I39" s="224" t="s">
        <v>15</v>
      </c>
      <c r="J39" s="224"/>
      <c r="K39" s="224"/>
      <c r="L39" s="224"/>
      <c r="M39" s="224"/>
      <c r="N39" s="224"/>
      <c r="O39" s="157"/>
      <c r="P39" s="224" t="s">
        <v>16</v>
      </c>
      <c r="Q39" s="224"/>
      <c r="R39" s="224"/>
      <c r="S39" s="224"/>
      <c r="T39" s="224"/>
      <c r="U39" s="224"/>
      <c r="V39" s="157"/>
      <c r="W39" s="224" t="s">
        <v>17</v>
      </c>
      <c r="X39" s="224"/>
      <c r="Y39" s="224"/>
      <c r="Z39" s="224"/>
      <c r="AA39" s="224"/>
      <c r="AB39" s="224"/>
      <c r="AD39" s="113" t="str">
        <f>$C$4</f>
        <v>Mils</v>
      </c>
      <c r="AE39" s="195" t="str">
        <f>$C$10</f>
        <v>Köll Edith / Breitweiser Eva</v>
      </c>
      <c r="AF39" s="195"/>
      <c r="AG39" s="89">
        <f>$Z$33</f>
        <v>20</v>
      </c>
      <c r="AH39" s="83" t="s">
        <v>1</v>
      </c>
      <c r="AI39" s="90">
        <f>$AB$33</f>
        <v>14</v>
      </c>
      <c r="AJ39" s="82"/>
      <c r="AK39" s="113" t="str">
        <f>$C$4</f>
        <v>Mils</v>
      </c>
      <c r="AL39" s="195" t="str">
        <f>$C$16</f>
        <v>Köll Manfred / Trieb Gustav</v>
      </c>
      <c r="AM39" s="195"/>
      <c r="AN39" s="89">
        <f>$Z$53</f>
        <v>35</v>
      </c>
      <c r="AO39" s="83" t="s">
        <v>1</v>
      </c>
      <c r="AP39" s="90">
        <f>$AB$53</f>
        <v>21</v>
      </c>
    </row>
    <row r="40" spans="2:42" ht="30" customHeight="1" thickBot="1" x14ac:dyDescent="0.3">
      <c r="B40" s="223" t="s">
        <v>18</v>
      </c>
      <c r="C40" s="223"/>
      <c r="D40" s="223"/>
      <c r="E40" s="223"/>
      <c r="F40" s="223"/>
      <c r="G40" s="223"/>
      <c r="H40" s="43"/>
      <c r="I40" s="213" t="s">
        <v>18</v>
      </c>
      <c r="J40" s="213"/>
      <c r="K40" s="213"/>
      <c r="L40" s="213"/>
      <c r="M40" s="213"/>
      <c r="N40" s="213"/>
      <c r="O40" s="43"/>
      <c r="P40" s="213" t="s">
        <v>18</v>
      </c>
      <c r="Q40" s="213"/>
      <c r="R40" s="213"/>
      <c r="S40" s="213"/>
      <c r="T40" s="213"/>
      <c r="U40" s="213"/>
      <c r="V40" s="43"/>
      <c r="W40" s="213" t="s">
        <v>18</v>
      </c>
      <c r="X40" s="213"/>
      <c r="Y40" s="213"/>
      <c r="Z40" s="213"/>
      <c r="AA40" s="213"/>
      <c r="AB40" s="213"/>
      <c r="AD40" s="15" t="str">
        <f>$D$4</f>
        <v>Schönegg</v>
      </c>
      <c r="AE40" s="201" t="str">
        <f>$D$10</f>
        <v>Kressnik Anna / Kressnik Letitia</v>
      </c>
      <c r="AF40" s="201"/>
      <c r="AG40" s="14">
        <f>$Z$34</f>
        <v>0</v>
      </c>
      <c r="AH40" s="112" t="s">
        <v>1</v>
      </c>
      <c r="AI40" s="73">
        <f>$AB$34</f>
        <v>12</v>
      </c>
      <c r="AJ40" s="82"/>
      <c r="AK40" s="15" t="str">
        <f>$D$4</f>
        <v>Schönegg</v>
      </c>
      <c r="AL40" s="201" t="str">
        <f>$D$16</f>
        <v>Moser Heinz / Lechtaler Martin</v>
      </c>
      <c r="AM40" s="201"/>
      <c r="AN40" s="14">
        <f>$Z$54</f>
        <v>19</v>
      </c>
      <c r="AO40" s="112" t="s">
        <v>1</v>
      </c>
      <c r="AP40" s="73">
        <f>$AB$54</f>
        <v>37</v>
      </c>
    </row>
    <row r="41" spans="2:42" s="1" customFormat="1" ht="30" customHeight="1" thickTop="1" thickBot="1" x14ac:dyDescent="0.4">
      <c r="B41" s="64"/>
      <c r="C41" s="214" t="s">
        <v>19</v>
      </c>
      <c r="D41" s="215"/>
      <c r="E41" s="216" t="s">
        <v>0</v>
      </c>
      <c r="F41" s="217"/>
      <c r="G41" s="218"/>
      <c r="H41"/>
      <c r="I41" s="52"/>
      <c r="J41" s="214" t="s">
        <v>19</v>
      </c>
      <c r="K41" s="215"/>
      <c r="L41" s="214" t="s">
        <v>0</v>
      </c>
      <c r="M41" s="219"/>
      <c r="N41" s="220"/>
      <c r="O41"/>
      <c r="P41" s="52"/>
      <c r="Q41" s="221" t="s">
        <v>19</v>
      </c>
      <c r="R41" s="222"/>
      <c r="S41" s="214" t="s">
        <v>0</v>
      </c>
      <c r="T41" s="219"/>
      <c r="U41" s="220"/>
      <c r="V41" s="39"/>
      <c r="W41" s="44"/>
      <c r="X41" s="221" t="s">
        <v>19</v>
      </c>
      <c r="Y41" s="222"/>
      <c r="Z41" s="214" t="s">
        <v>0</v>
      </c>
      <c r="AA41" s="219"/>
      <c r="AB41" s="220"/>
      <c r="AD41" s="106" t="str">
        <f>$J$4</f>
        <v>Absam</v>
      </c>
      <c r="AE41" s="196" t="str">
        <f>$J$10</f>
        <v>Ingenhaeff Margith / Laimgruber Sandra</v>
      </c>
      <c r="AF41" s="196"/>
      <c r="AG41" s="87">
        <f>$Z$35</f>
        <v>20</v>
      </c>
      <c r="AH41" s="37" t="s">
        <v>1</v>
      </c>
      <c r="AI41" s="88">
        <f>$AB$35</f>
        <v>13</v>
      </c>
      <c r="AJ41" s="82"/>
      <c r="AK41" s="106" t="str">
        <f>$J$4</f>
        <v>Absam</v>
      </c>
      <c r="AL41" s="196" t="str">
        <f>$J$16</f>
        <v>Hutter Reinhard / Stofferin Harald</v>
      </c>
      <c r="AM41" s="196"/>
      <c r="AN41" s="87">
        <f>$Z$55</f>
        <v>14</v>
      </c>
      <c r="AO41" s="37" t="s">
        <v>1</v>
      </c>
      <c r="AP41" s="88">
        <f>$AB$55</f>
        <v>38</v>
      </c>
    </row>
    <row r="42" spans="2:42" s="49" customFormat="1" ht="30" customHeight="1" thickBot="1" x14ac:dyDescent="0.25">
      <c r="B42" s="173" t="s">
        <v>11</v>
      </c>
      <c r="C42" s="23" t="str">
        <f>$D$12</f>
        <v>Danko Thomas / Frutschnigg Roland</v>
      </c>
      <c r="D42" s="66" t="str">
        <f>$C$12</f>
        <v>Leitensdorfer Lukas / Prosch Dietmar</v>
      </c>
      <c r="E42" s="154">
        <v>2</v>
      </c>
      <c r="F42" s="7" t="s">
        <v>1</v>
      </c>
      <c r="G42" s="149">
        <v>11</v>
      </c>
      <c r="I42" s="179" t="s">
        <v>2</v>
      </c>
      <c r="J42" s="23" t="str">
        <f>$D$13</f>
        <v>Kirchebner Günter / Aichholzer Martin</v>
      </c>
      <c r="K42" s="71" t="str">
        <f>$D$14</f>
        <v>Colleselli Hannes / Rudolf Gerald</v>
      </c>
      <c r="L42" s="154">
        <v>0</v>
      </c>
      <c r="M42" s="7" t="s">
        <v>1</v>
      </c>
      <c r="N42" s="149">
        <v>0</v>
      </c>
      <c r="P42" s="179" t="s">
        <v>2</v>
      </c>
      <c r="Q42" s="23" t="str">
        <f>$D$15</f>
        <v>Niederhauser Christian / Neuner Wolfgang</v>
      </c>
      <c r="R42" s="26" t="str">
        <f>$C$15</f>
        <v xml:space="preserve">Kölli Walter / Esterhammer Rudolf </v>
      </c>
      <c r="S42" s="154">
        <v>9</v>
      </c>
      <c r="T42" s="7" t="s">
        <v>1</v>
      </c>
      <c r="U42" s="149">
        <v>6</v>
      </c>
      <c r="W42" s="179" t="s">
        <v>2</v>
      </c>
      <c r="X42" s="23" t="str">
        <f>$D$16</f>
        <v>Moser Heinz / Lechtaler Martin</v>
      </c>
      <c r="Y42" s="26" t="str">
        <f>$C$16</f>
        <v>Köll Manfred / Trieb Gustav</v>
      </c>
      <c r="Z42" s="154">
        <v>2</v>
      </c>
      <c r="AA42" s="7" t="s">
        <v>1</v>
      </c>
      <c r="AB42" s="149">
        <v>13</v>
      </c>
      <c r="AD42" s="18" t="str">
        <f>$K$4</f>
        <v>Thaur</v>
      </c>
      <c r="AE42" s="193" t="str">
        <f>$K$9</f>
        <v>Gostner Helga / Gostner Sabine</v>
      </c>
      <c r="AF42" s="193"/>
      <c r="AG42" s="86">
        <f>$Z$36</f>
        <v>12</v>
      </c>
      <c r="AH42" s="121" t="s">
        <v>1</v>
      </c>
      <c r="AI42" s="120">
        <f>$AB$36</f>
        <v>10</v>
      </c>
      <c r="AJ42" s="82"/>
      <c r="AK42" s="18" t="str">
        <f>$K$4</f>
        <v>Thaur</v>
      </c>
      <c r="AL42" s="193" t="str">
        <f>$K$15</f>
        <v>Kasenbacher Peter / Winkler Mario</v>
      </c>
      <c r="AM42" s="193"/>
      <c r="AN42" s="86">
        <f>$Z$56</f>
        <v>36</v>
      </c>
      <c r="AO42" s="121" t="s">
        <v>1</v>
      </c>
      <c r="AP42" s="120">
        <f>$AB$56</f>
        <v>9</v>
      </c>
    </row>
    <row r="43" spans="2:42" s="49" customFormat="1" ht="30" customHeight="1" thickTop="1" thickBot="1" x14ac:dyDescent="0.25">
      <c r="B43" s="179" t="s">
        <v>10</v>
      </c>
      <c r="C43" s="26" t="str">
        <f>$C$13</f>
        <v>Schwarz Karl / Schuster Daniel</v>
      </c>
      <c r="D43" s="67" t="str">
        <f>$K$12</f>
        <v>Kapferer Stefan / Haller Patrick</v>
      </c>
      <c r="E43" s="154">
        <v>4</v>
      </c>
      <c r="F43" s="7" t="s">
        <v>1</v>
      </c>
      <c r="G43" s="149">
        <v>9</v>
      </c>
      <c r="I43" s="177" t="s">
        <v>3</v>
      </c>
      <c r="J43" s="26" t="str">
        <f>$C$14</f>
        <v>Waldner Clemens / Weger Christian</v>
      </c>
      <c r="K43" s="67" t="str">
        <f>$K$13</f>
        <v>Knapp Lukas / Koppler Robert</v>
      </c>
      <c r="L43" s="154">
        <v>6</v>
      </c>
      <c r="M43" s="7" t="s">
        <v>1</v>
      </c>
      <c r="N43" s="149">
        <v>5</v>
      </c>
      <c r="P43" s="177" t="s">
        <v>3</v>
      </c>
      <c r="Q43" s="68" t="str">
        <f>$K$14</f>
        <v>Drexler Romed / Mitterrutzner Helmut</v>
      </c>
      <c r="R43" s="27" t="str">
        <f>$J$14</f>
        <v>Seekircher Robert / Seiwald Herbert</v>
      </c>
      <c r="S43" s="154">
        <v>4</v>
      </c>
      <c r="T43" s="7" t="s">
        <v>1</v>
      </c>
      <c r="U43" s="149">
        <v>9</v>
      </c>
      <c r="W43" s="177" t="s">
        <v>3</v>
      </c>
      <c r="X43" s="76" t="str">
        <f>$K$15</f>
        <v>Kasenbacher Peter / Winkler Mario</v>
      </c>
      <c r="Y43" s="77" t="str">
        <f>$K$16</f>
        <v>Giner Konrad / Kammel Hans</v>
      </c>
      <c r="Z43" s="154">
        <v>0</v>
      </c>
      <c r="AA43" s="7" t="s">
        <v>1</v>
      </c>
      <c r="AB43" s="149">
        <v>0</v>
      </c>
      <c r="AD43" s="102" t="str">
        <f>$K$4</f>
        <v>Thaur</v>
      </c>
      <c r="AE43" s="194" t="str">
        <f>$K$10</f>
        <v>Erber Vroni / Stecher Anja</v>
      </c>
      <c r="AF43" s="194"/>
      <c r="AG43" s="123">
        <f>$Z$37</f>
        <v>11</v>
      </c>
      <c r="AH43" s="84" t="s">
        <v>1</v>
      </c>
      <c r="AI43" s="92">
        <f>$AB$37</f>
        <v>14</v>
      </c>
      <c r="AJ43" s="82"/>
      <c r="AK43" s="102" t="str">
        <f>$K$4</f>
        <v>Thaur</v>
      </c>
      <c r="AL43" s="194" t="str">
        <f>$K$16</f>
        <v>Giner Konrad / Kammel Hans</v>
      </c>
      <c r="AM43" s="194"/>
      <c r="AN43" s="123">
        <f>$Z$57</f>
        <v>19</v>
      </c>
      <c r="AO43" s="84" t="s">
        <v>1</v>
      </c>
      <c r="AP43" s="92">
        <f>$AB$57</f>
        <v>18</v>
      </c>
    </row>
    <row r="44" spans="2:42" s="49" customFormat="1" ht="30" customHeight="1" thickBot="1" x14ac:dyDescent="0.3">
      <c r="B44" s="179" t="s">
        <v>9</v>
      </c>
      <c r="C44" s="50" t="str">
        <f>$J$12</f>
        <v>Seidl Thomas / Darin Mario</v>
      </c>
      <c r="D44" s="23" t="str">
        <f>$D$12</f>
        <v>Danko Thomas / Frutschnigg Roland</v>
      </c>
      <c r="E44" s="154">
        <v>15</v>
      </c>
      <c r="F44" s="8" t="s">
        <v>1</v>
      </c>
      <c r="G44" s="149">
        <v>0</v>
      </c>
      <c r="I44" s="178" t="s">
        <v>4</v>
      </c>
      <c r="J44" s="50" t="str">
        <f>$J$13</f>
        <v>Malli Christian / Schindl Walter</v>
      </c>
      <c r="K44" s="23" t="str">
        <f>$D$13</f>
        <v>Kirchebner Günter / Aichholzer Martin</v>
      </c>
      <c r="L44" s="154">
        <v>7</v>
      </c>
      <c r="M44" s="8" t="s">
        <v>1</v>
      </c>
      <c r="N44" s="149">
        <v>8</v>
      </c>
      <c r="P44" s="178" t="s">
        <v>4</v>
      </c>
      <c r="Q44" s="50" t="str">
        <f>$J$15</f>
        <v>Murauer Markus / Rossi Hannes</v>
      </c>
      <c r="R44" s="23" t="str">
        <f>$D$15</f>
        <v>Niederhauser Christian / Neuner Wolfgang</v>
      </c>
      <c r="S44" s="154">
        <v>7</v>
      </c>
      <c r="T44" s="8" t="s">
        <v>1</v>
      </c>
      <c r="U44" s="149">
        <v>6</v>
      </c>
      <c r="W44" s="178" t="s">
        <v>4</v>
      </c>
      <c r="X44" s="50" t="str">
        <f>$J$16</f>
        <v>Hutter Reinhard / Stofferin Harald</v>
      </c>
      <c r="Y44" s="23" t="str">
        <f>$D$16</f>
        <v>Moser Heinz / Lechtaler Martin</v>
      </c>
      <c r="Z44" s="154">
        <v>1</v>
      </c>
      <c r="AA44" s="8" t="s">
        <v>1</v>
      </c>
      <c r="AB44" s="149">
        <v>10</v>
      </c>
      <c r="AD44" s="211" t="s">
        <v>26</v>
      </c>
      <c r="AE44" s="211"/>
      <c r="AF44" s="211"/>
      <c r="AG44" s="211"/>
      <c r="AH44" s="211"/>
      <c r="AI44" s="211"/>
      <c r="AJ44" s="41"/>
      <c r="AK44" s="212" t="s">
        <v>25</v>
      </c>
      <c r="AL44" s="212"/>
      <c r="AM44" s="212"/>
      <c r="AN44" s="212"/>
      <c r="AO44" s="212"/>
      <c r="AP44" s="212"/>
    </row>
    <row r="45" spans="2:42" s="49" customFormat="1" ht="30" customHeight="1" thickTop="1" thickBot="1" x14ac:dyDescent="0.3">
      <c r="B45" s="179" t="s">
        <v>8</v>
      </c>
      <c r="C45" s="26" t="str">
        <f>$C$12</f>
        <v>Leitensdorfer Lukas / Prosch Dietmar</v>
      </c>
      <c r="D45" s="26" t="str">
        <f>$C$13</f>
        <v>Schwarz Karl / Schuster Daniel</v>
      </c>
      <c r="E45" s="155">
        <v>0</v>
      </c>
      <c r="F45" s="7" t="s">
        <v>1</v>
      </c>
      <c r="G45" s="149">
        <v>0</v>
      </c>
      <c r="I45" s="177" t="s">
        <v>5</v>
      </c>
      <c r="J45" s="16" t="str">
        <f>$D$14</f>
        <v>Colleselli Hannes / Rudolf Gerald</v>
      </c>
      <c r="K45" s="26" t="str">
        <f>$C$14</f>
        <v>Waldner Clemens / Weger Christian</v>
      </c>
      <c r="L45" s="155">
        <v>3</v>
      </c>
      <c r="M45" s="7" t="s">
        <v>1</v>
      </c>
      <c r="N45" s="149">
        <v>9</v>
      </c>
      <c r="P45" s="177" t="s">
        <v>5</v>
      </c>
      <c r="Q45" s="26" t="str">
        <f>$C$15</f>
        <v xml:space="preserve">Kölli Walter / Esterhammer Rudolf </v>
      </c>
      <c r="R45" s="68" t="str">
        <f>$K$14</f>
        <v>Drexler Romed / Mitterrutzner Helmut</v>
      </c>
      <c r="S45" s="155">
        <v>7</v>
      </c>
      <c r="T45" s="7" t="s">
        <v>1</v>
      </c>
      <c r="U45" s="149">
        <v>6</v>
      </c>
      <c r="W45" s="177" t="s">
        <v>5</v>
      </c>
      <c r="X45" s="26" t="str">
        <f>$C$16</f>
        <v>Köll Manfred / Trieb Gustav</v>
      </c>
      <c r="Y45" s="68" t="str">
        <f>$K$15</f>
        <v>Kasenbacher Peter / Winkler Mario</v>
      </c>
      <c r="Z45" s="155">
        <v>3</v>
      </c>
      <c r="AA45" s="7" t="s">
        <v>1</v>
      </c>
      <c r="AB45" s="149">
        <v>11</v>
      </c>
      <c r="AD45" s="94" t="s">
        <v>20</v>
      </c>
      <c r="AE45" s="95" t="s">
        <v>23</v>
      </c>
      <c r="AF45" s="95" t="str">
        <f>"- Games"</f>
        <v>- Games</v>
      </c>
      <c r="AG45" s="95" t="s">
        <v>22</v>
      </c>
      <c r="AH45" s="210" t="s">
        <v>21</v>
      </c>
      <c r="AI45" s="209"/>
      <c r="AJ45" s="41"/>
      <c r="AK45" s="129" t="s">
        <v>20</v>
      </c>
      <c r="AL45" s="97" t="s">
        <v>23</v>
      </c>
      <c r="AM45" s="97" t="str">
        <f>"- Games"</f>
        <v>- Games</v>
      </c>
      <c r="AN45" s="95" t="s">
        <v>22</v>
      </c>
      <c r="AO45" s="208" t="s">
        <v>21</v>
      </c>
      <c r="AP45" s="209"/>
    </row>
    <row r="46" spans="2:42" s="49" customFormat="1" ht="30" customHeight="1" thickBot="1" x14ac:dyDescent="0.25">
      <c r="B46" s="171" t="s">
        <v>7</v>
      </c>
      <c r="C46" s="68" t="str">
        <f>$K$12</f>
        <v>Kapferer Stefan / Haller Patrick</v>
      </c>
      <c r="D46" s="36" t="str">
        <f>$J$12</f>
        <v>Seidl Thomas / Darin Mario</v>
      </c>
      <c r="E46" s="155">
        <v>7</v>
      </c>
      <c r="F46" s="8" t="s">
        <v>1</v>
      </c>
      <c r="G46" s="150">
        <v>6</v>
      </c>
      <c r="I46" s="172" t="s">
        <v>6</v>
      </c>
      <c r="J46" s="68" t="str">
        <f>$K$13</f>
        <v>Knapp Lukas / Koppler Robert</v>
      </c>
      <c r="K46" s="36" t="str">
        <f>$J$13</f>
        <v>Malli Christian / Schindl Walter</v>
      </c>
      <c r="L46" s="155">
        <v>8</v>
      </c>
      <c r="M46" s="8" t="s">
        <v>1</v>
      </c>
      <c r="N46" s="150">
        <v>5</v>
      </c>
      <c r="P46" s="172" t="s">
        <v>6</v>
      </c>
      <c r="Q46" s="27" t="str">
        <f>$J$14</f>
        <v>Seekircher Robert / Seiwald Herbert</v>
      </c>
      <c r="R46" s="36" t="str">
        <f>$J$15</f>
        <v>Murauer Markus / Rossi Hannes</v>
      </c>
      <c r="S46" s="155">
        <v>0</v>
      </c>
      <c r="T46" s="8" t="s">
        <v>1</v>
      </c>
      <c r="U46" s="150">
        <v>0</v>
      </c>
      <c r="W46" s="172" t="s">
        <v>6</v>
      </c>
      <c r="X46" s="76" t="str">
        <f>$K$16</f>
        <v>Giner Konrad / Kammel Hans</v>
      </c>
      <c r="Y46" s="36" t="str">
        <f>$J$16</f>
        <v>Hutter Reinhard / Stofferin Harald</v>
      </c>
      <c r="Z46" s="155">
        <v>4</v>
      </c>
      <c r="AA46" s="8" t="s">
        <v>1</v>
      </c>
      <c r="AB46" s="150">
        <v>8</v>
      </c>
      <c r="AD46" s="117" t="str">
        <f>$C$4</f>
        <v>Mils</v>
      </c>
      <c r="AE46" s="115">
        <f>SUM(AG27+AG33+AG39+AG21+AG22)</f>
        <v>108</v>
      </c>
      <c r="AF46" s="115">
        <f>SUM(AI27+AI22+AI39+AI33+AI21)</f>
        <v>96</v>
      </c>
      <c r="AG46" s="100">
        <f>SUM(AE46-AF46)</f>
        <v>12</v>
      </c>
      <c r="AH46" s="199">
        <f>_xlfn.RANK.EQ(AG46,$AG$46:$AG$49,0)</f>
        <v>2</v>
      </c>
      <c r="AI46" s="200"/>
      <c r="AJ46" s="40"/>
      <c r="AK46" s="117" t="str">
        <f>$C$4</f>
        <v>Mils</v>
      </c>
      <c r="AL46" s="115">
        <f>SUM(AN27+AN33+AN39+AN21+AN22)</f>
        <v>145</v>
      </c>
      <c r="AM46" s="115">
        <f>SUM(AP27+AP22+AP39+AP33+AP21)</f>
        <v>96</v>
      </c>
      <c r="AN46" s="116">
        <f>SUM(AL46-AM46)</f>
        <v>49</v>
      </c>
      <c r="AO46" s="199">
        <f>_xlfn.RANK.EQ(AN46,$AN$46:$AN$49,0)</f>
        <v>2</v>
      </c>
      <c r="AP46" s="200"/>
    </row>
    <row r="47" spans="2:42" s="49" customFormat="1" ht="30" customHeight="1" thickBot="1" x14ac:dyDescent="0.25">
      <c r="B47" s="172" t="s">
        <v>6</v>
      </c>
      <c r="C47" s="23" t="str">
        <f>$D$12</f>
        <v>Danko Thomas / Frutschnigg Roland</v>
      </c>
      <c r="D47" s="26" t="str">
        <f>$C$13</f>
        <v>Schwarz Karl / Schuster Daniel</v>
      </c>
      <c r="E47" s="155">
        <v>2</v>
      </c>
      <c r="F47" s="9" t="s">
        <v>1</v>
      </c>
      <c r="G47" s="151">
        <v>13</v>
      </c>
      <c r="I47" s="171" t="s">
        <v>7</v>
      </c>
      <c r="J47" s="23" t="str">
        <f>$D$13</f>
        <v>Kirchebner Günter / Aichholzer Martin</v>
      </c>
      <c r="K47" s="26" t="str">
        <f>$C$14</f>
        <v>Waldner Clemens / Weger Christian</v>
      </c>
      <c r="L47" s="155">
        <v>4</v>
      </c>
      <c r="M47" s="9" t="s">
        <v>1</v>
      </c>
      <c r="N47" s="151">
        <v>8</v>
      </c>
      <c r="P47" s="171" t="s">
        <v>7</v>
      </c>
      <c r="Q47" s="23" t="str">
        <f>$D$15</f>
        <v>Niederhauser Christian / Neuner Wolfgang</v>
      </c>
      <c r="R47" s="67" t="str">
        <f>$K$14</f>
        <v>Drexler Romed / Mitterrutzner Helmut</v>
      </c>
      <c r="S47" s="155">
        <v>8</v>
      </c>
      <c r="T47" s="9" t="s">
        <v>1</v>
      </c>
      <c r="U47" s="151">
        <v>6</v>
      </c>
      <c r="W47" s="171" t="s">
        <v>7</v>
      </c>
      <c r="X47" s="23" t="str">
        <f>$D$16</f>
        <v>Moser Heinz / Lechtaler Martin</v>
      </c>
      <c r="Y47" s="67" t="str">
        <f>$K$15</f>
        <v>Kasenbacher Peter / Winkler Mario</v>
      </c>
      <c r="Z47" s="155">
        <v>4</v>
      </c>
      <c r="AA47" s="9" t="s">
        <v>1</v>
      </c>
      <c r="AB47" s="151">
        <v>13</v>
      </c>
      <c r="AD47" s="15" t="str">
        <f>$D$4</f>
        <v>Schönegg</v>
      </c>
      <c r="AE47" s="105">
        <f>SUM(AG34+AG28+AG40+AG29+AG23)</f>
        <v>49</v>
      </c>
      <c r="AF47" s="105">
        <f>SUM(AI29+AI34+AI40+AI28)+AI23</f>
        <v>137</v>
      </c>
      <c r="AG47" s="99">
        <f>SUM(AE47-AF47)</f>
        <v>-88</v>
      </c>
      <c r="AH47" s="197">
        <f>_xlfn.RANK.EQ(AG47,$AG$46:$AG$49,0)</f>
        <v>4</v>
      </c>
      <c r="AI47" s="198"/>
      <c r="AJ47" s="40"/>
      <c r="AK47" s="15" t="str">
        <f>$D$4</f>
        <v>Schönegg</v>
      </c>
      <c r="AL47" s="105">
        <f>SUM(AN34+AN28+AN40+AN29+AN23)</f>
        <v>87</v>
      </c>
      <c r="AM47" s="105">
        <f>SUM(AP29+AP34+AP40+AP28)+AP23</f>
        <v>159</v>
      </c>
      <c r="AN47" s="119">
        <f>SUM(AL47-AM47)</f>
        <v>-72</v>
      </c>
      <c r="AO47" s="197">
        <f>_xlfn.RANK.EQ(AN47,$AN$46:$AN$49,0)</f>
        <v>4</v>
      </c>
      <c r="AP47" s="198"/>
    </row>
    <row r="48" spans="2:42" s="49" customFormat="1" ht="30" customHeight="1" thickBot="1" x14ac:dyDescent="0.25">
      <c r="B48" s="177" t="s">
        <v>5</v>
      </c>
      <c r="C48" s="26" t="str">
        <f>$C$12</f>
        <v>Leitensdorfer Lukas / Prosch Dietmar</v>
      </c>
      <c r="D48" s="13" t="str">
        <f>$K$12</f>
        <v>Kapferer Stefan / Haller Patrick</v>
      </c>
      <c r="E48" s="154">
        <v>8</v>
      </c>
      <c r="F48" s="7" t="s">
        <v>1</v>
      </c>
      <c r="G48" s="149">
        <v>5</v>
      </c>
      <c r="I48" s="179" t="s">
        <v>8</v>
      </c>
      <c r="J48" s="23" t="str">
        <f>$D$14</f>
        <v>Colleselli Hannes / Rudolf Gerald</v>
      </c>
      <c r="K48" s="13" t="str">
        <f>$K$13</f>
        <v>Knapp Lukas / Koppler Robert</v>
      </c>
      <c r="L48" s="154">
        <v>4</v>
      </c>
      <c r="M48" s="7" t="s">
        <v>1</v>
      </c>
      <c r="N48" s="149">
        <v>9</v>
      </c>
      <c r="P48" s="179" t="s">
        <v>8</v>
      </c>
      <c r="Q48" s="26" t="str">
        <f>$C$15</f>
        <v xml:space="preserve">Kölli Walter / Esterhammer Rudolf </v>
      </c>
      <c r="R48" s="51" t="str">
        <f>$J$14</f>
        <v>Seekircher Robert / Seiwald Herbert</v>
      </c>
      <c r="S48" s="154">
        <v>7</v>
      </c>
      <c r="T48" s="7" t="s">
        <v>1</v>
      </c>
      <c r="U48" s="149">
        <v>6</v>
      </c>
      <c r="W48" s="179" t="s">
        <v>8</v>
      </c>
      <c r="X48" s="26" t="str">
        <f>$C$16</f>
        <v>Köll Manfred / Trieb Gustav</v>
      </c>
      <c r="Y48" s="67" t="str">
        <f>$K$16</f>
        <v>Giner Konrad / Kammel Hans</v>
      </c>
      <c r="Z48" s="154">
        <v>7</v>
      </c>
      <c r="AA48" s="7" t="s">
        <v>1</v>
      </c>
      <c r="AB48" s="149">
        <v>5</v>
      </c>
      <c r="AD48" s="106" t="str">
        <f>$J$4</f>
        <v>Absam</v>
      </c>
      <c r="AE48" s="98">
        <f>SUM(AG35+AG30+AG41+AG36+AG24)</f>
        <v>109</v>
      </c>
      <c r="AF48" s="98">
        <f>SUM(AI41+AI30+AI35+AI36+AI24)</f>
        <v>98</v>
      </c>
      <c r="AG48" s="107">
        <f>SUM(AE48-AF48)</f>
        <v>11</v>
      </c>
      <c r="AH48" s="204">
        <f>_xlfn.RANK.EQ(AG48,$AG$46:$AG$49,0)</f>
        <v>3</v>
      </c>
      <c r="AI48" s="205"/>
      <c r="AJ48" s="40"/>
      <c r="AK48" s="106" t="str">
        <f>$J$4</f>
        <v>Absam</v>
      </c>
      <c r="AL48" s="98">
        <f>SUM(AN35+AN30+AN41+AN36+AN24)</f>
        <v>107</v>
      </c>
      <c r="AM48" s="98">
        <f>SUM(AP41+AP30+AP35+AP36+AP24)</f>
        <v>138</v>
      </c>
      <c r="AN48" s="107">
        <f>SUM(AL48-AM48)</f>
        <v>-31</v>
      </c>
      <c r="AO48" s="204">
        <f>_xlfn.RANK.EQ(AN48,$AN$46:$AN$49,0)</f>
        <v>3</v>
      </c>
      <c r="AP48" s="205"/>
    </row>
    <row r="49" spans="2:42" s="49" customFormat="1" ht="30" customHeight="1" thickBot="1" x14ac:dyDescent="0.25">
      <c r="B49" s="178" t="s">
        <v>4</v>
      </c>
      <c r="C49" s="108" t="str">
        <f>$J$12</f>
        <v>Seidl Thomas / Darin Mario</v>
      </c>
      <c r="D49" s="26" t="str">
        <f>$C$13</f>
        <v>Schwarz Karl / Schuster Daniel</v>
      </c>
      <c r="E49" s="156">
        <v>9</v>
      </c>
      <c r="F49" s="10" t="s">
        <v>1</v>
      </c>
      <c r="G49" s="152">
        <v>3</v>
      </c>
      <c r="I49" s="179" t="s">
        <v>9</v>
      </c>
      <c r="J49" s="27" t="str">
        <f>$J$13</f>
        <v>Malli Christian / Schindl Walter</v>
      </c>
      <c r="K49" s="26" t="str">
        <f>$C$14</f>
        <v>Waldner Clemens / Weger Christian</v>
      </c>
      <c r="L49" s="156">
        <v>3</v>
      </c>
      <c r="M49" s="10" t="s">
        <v>1</v>
      </c>
      <c r="N49" s="152">
        <v>10</v>
      </c>
      <c r="P49" s="179" t="s">
        <v>9</v>
      </c>
      <c r="Q49" s="27" t="str">
        <f>$J$15</f>
        <v>Murauer Markus / Rossi Hannes</v>
      </c>
      <c r="R49" s="67" t="str">
        <f>$K$14</f>
        <v>Drexler Romed / Mitterrutzner Helmut</v>
      </c>
      <c r="S49" s="156">
        <v>3</v>
      </c>
      <c r="T49" s="10" t="s">
        <v>1</v>
      </c>
      <c r="U49" s="152">
        <v>13</v>
      </c>
      <c r="W49" s="179" t="s">
        <v>9</v>
      </c>
      <c r="X49" s="27" t="str">
        <f>$J$16</f>
        <v>Hutter Reinhard / Stofferin Harald</v>
      </c>
      <c r="Y49" s="67" t="str">
        <f>$K$15</f>
        <v>Kasenbacher Peter / Winkler Mario</v>
      </c>
      <c r="Z49" s="156">
        <v>2</v>
      </c>
      <c r="AA49" s="10" t="s">
        <v>1</v>
      </c>
      <c r="AB49" s="152">
        <v>12</v>
      </c>
      <c r="AD49" s="102" t="str">
        <f>$K$4</f>
        <v>Thaur</v>
      </c>
      <c r="AE49" s="103">
        <f>SUM(AG37+AG42+AG43+AG31+AG25)</f>
        <v>127</v>
      </c>
      <c r="AF49" s="103">
        <f>SUM(AI37+AI42+AI43+AI31+AI25)</f>
        <v>62</v>
      </c>
      <c r="AG49" s="128">
        <f>SUM(AE49-AF49)</f>
        <v>65</v>
      </c>
      <c r="AH49" s="180">
        <f>_xlfn.RANK.EQ(AG49,$AG$46:$AG$49,0)</f>
        <v>1</v>
      </c>
      <c r="AI49" s="181"/>
      <c r="AJ49" s="40"/>
      <c r="AK49" s="102" t="str">
        <f>$K$4</f>
        <v>Thaur</v>
      </c>
      <c r="AL49" s="103">
        <f>SUM(AN37+AN42+AN43+AN31+AN25)</f>
        <v>147</v>
      </c>
      <c r="AM49" s="103">
        <f>SUM(AP37+AP42+AP43+AP31+AP25)</f>
        <v>93</v>
      </c>
      <c r="AN49" s="104">
        <f>SUM(AL49-AM49)</f>
        <v>54</v>
      </c>
      <c r="AO49" s="180">
        <f>_xlfn.RANK.EQ(AN49,$AN$46:$AN$49,0)</f>
        <v>1</v>
      </c>
      <c r="AP49" s="181"/>
    </row>
    <row r="50" spans="2:42" s="49" customFormat="1" ht="30" customHeight="1" thickBot="1" x14ac:dyDescent="0.25">
      <c r="B50" s="177" t="s">
        <v>3</v>
      </c>
      <c r="C50" s="16" t="str">
        <f>$D$12</f>
        <v>Danko Thomas / Frutschnigg Roland</v>
      </c>
      <c r="D50" s="67" t="str">
        <f>$K$12</f>
        <v>Kapferer Stefan / Haller Patrick</v>
      </c>
      <c r="E50" s="156">
        <v>5</v>
      </c>
      <c r="F50" s="10" t="s">
        <v>1</v>
      </c>
      <c r="G50" s="152">
        <v>9</v>
      </c>
      <c r="I50" s="179" t="s">
        <v>10</v>
      </c>
      <c r="J50" s="16" t="str">
        <f>$D$13</f>
        <v>Kirchebner Günter / Aichholzer Martin</v>
      </c>
      <c r="K50" s="67" t="str">
        <f>$K$13</f>
        <v>Knapp Lukas / Koppler Robert</v>
      </c>
      <c r="L50" s="156">
        <v>1</v>
      </c>
      <c r="M50" s="10" t="s">
        <v>1</v>
      </c>
      <c r="N50" s="152">
        <v>11</v>
      </c>
      <c r="P50" s="179" t="s">
        <v>10</v>
      </c>
      <c r="Q50" s="16" t="str">
        <f>$D$15</f>
        <v>Niederhauser Christian / Neuner Wolfgang</v>
      </c>
      <c r="R50" s="50" t="str">
        <f>$J$14</f>
        <v>Seekircher Robert / Seiwald Herbert</v>
      </c>
      <c r="S50" s="156">
        <v>11</v>
      </c>
      <c r="T50" s="10" t="s">
        <v>1</v>
      </c>
      <c r="U50" s="152">
        <v>4</v>
      </c>
      <c r="W50" s="179" t="s">
        <v>10</v>
      </c>
      <c r="X50" s="16" t="str">
        <f>$D$16</f>
        <v>Moser Heinz / Lechtaler Martin</v>
      </c>
      <c r="Y50" s="77" t="str">
        <f>$K$16</f>
        <v>Giner Konrad / Kammel Hans</v>
      </c>
      <c r="Z50" s="156">
        <v>3</v>
      </c>
      <c r="AA50" s="10" t="s">
        <v>1</v>
      </c>
      <c r="AB50" s="152">
        <v>10</v>
      </c>
      <c r="AD50"/>
      <c r="AE50"/>
      <c r="AF50"/>
      <c r="AG50"/>
      <c r="AH50"/>
      <c r="AI50"/>
      <c r="AJ50" s="28"/>
      <c r="AK50" s="191" t="s">
        <v>24</v>
      </c>
      <c r="AL50" s="191"/>
      <c r="AM50" s="191"/>
      <c r="AN50" s="191"/>
      <c r="AO50" s="191"/>
      <c r="AP50" s="191"/>
    </row>
    <row r="51" spans="2:42" s="49" customFormat="1" ht="30" customHeight="1" thickBot="1" x14ac:dyDescent="0.25">
      <c r="B51" s="179" t="s">
        <v>2</v>
      </c>
      <c r="C51" s="69" t="str">
        <f>$C$12</f>
        <v>Leitensdorfer Lukas / Prosch Dietmar</v>
      </c>
      <c r="D51" s="50" t="str">
        <f>$J$12</f>
        <v>Seidl Thomas / Darin Mario</v>
      </c>
      <c r="E51" s="148">
        <v>8</v>
      </c>
      <c r="F51" s="11" t="s">
        <v>1</v>
      </c>
      <c r="G51" s="153">
        <v>6</v>
      </c>
      <c r="I51" s="173" t="s">
        <v>11</v>
      </c>
      <c r="J51" s="23" t="str">
        <f>$D$14</f>
        <v>Colleselli Hannes / Rudolf Gerald</v>
      </c>
      <c r="K51" s="50" t="str">
        <f>$J$13</f>
        <v>Malli Christian / Schindl Walter</v>
      </c>
      <c r="L51" s="148">
        <v>5</v>
      </c>
      <c r="M51" s="11" t="s">
        <v>1</v>
      </c>
      <c r="N51" s="153">
        <v>7</v>
      </c>
      <c r="P51" s="173" t="s">
        <v>11</v>
      </c>
      <c r="Q51" s="26" t="str">
        <f>$C$15</f>
        <v xml:space="preserve">Kölli Walter / Esterhammer Rudolf </v>
      </c>
      <c r="R51" s="72" t="str">
        <f>$J$15</f>
        <v>Murauer Markus / Rossi Hannes</v>
      </c>
      <c r="S51" s="156">
        <v>10</v>
      </c>
      <c r="T51" s="11" t="s">
        <v>1</v>
      </c>
      <c r="U51" s="153">
        <v>6</v>
      </c>
      <c r="W51" s="173" t="s">
        <v>11</v>
      </c>
      <c r="X51" s="26" t="str">
        <f>$C$16</f>
        <v>Köll Manfred / Trieb Gustav</v>
      </c>
      <c r="Y51" s="72" t="str">
        <f>$J$16</f>
        <v>Hutter Reinhard / Stofferin Harald</v>
      </c>
      <c r="Z51" s="148">
        <v>12</v>
      </c>
      <c r="AA51" s="11" t="s">
        <v>1</v>
      </c>
      <c r="AB51" s="153">
        <v>3</v>
      </c>
      <c r="AD51"/>
      <c r="AE51"/>
      <c r="AF51"/>
      <c r="AG51"/>
      <c r="AH51"/>
      <c r="AI51"/>
      <c r="AJ51" s="28"/>
      <c r="AK51" s="192"/>
      <c r="AL51" s="192"/>
      <c r="AM51" s="192"/>
      <c r="AN51" s="192"/>
      <c r="AO51" s="192"/>
      <c r="AP51" s="192"/>
    </row>
    <row r="52" spans="2:42" s="49" customFormat="1" ht="30" customHeight="1" thickTop="1" thickBot="1" x14ac:dyDescent="0.25">
      <c r="B52" s="45"/>
      <c r="C52" s="46"/>
      <c r="D52" s="138"/>
      <c r="E52" s="46"/>
      <c r="F52" s="138"/>
      <c r="G52" s="142"/>
      <c r="I52" s="47"/>
      <c r="J52" s="138"/>
      <c r="K52" s="138"/>
      <c r="L52" s="46"/>
      <c r="M52" s="138"/>
      <c r="N52" s="142"/>
      <c r="P52" s="47"/>
      <c r="Q52" s="138"/>
      <c r="R52" s="138"/>
      <c r="S52" s="46"/>
      <c r="T52" s="138"/>
      <c r="U52" s="142"/>
      <c r="W52" s="47"/>
      <c r="X52" s="138"/>
      <c r="Y52" s="138"/>
      <c r="Z52" s="46"/>
      <c r="AA52" s="138"/>
      <c r="AB52" s="142"/>
      <c r="AD52"/>
      <c r="AE52"/>
      <c r="AF52"/>
      <c r="AG52"/>
      <c r="AH52"/>
      <c r="AI52"/>
      <c r="AJ52" s="5"/>
      <c r="AK52" s="94" t="s">
        <v>20</v>
      </c>
      <c r="AL52" s="97" t="s">
        <v>23</v>
      </c>
      <c r="AM52" s="97" t="str">
        <f>"- Games"</f>
        <v>- Games</v>
      </c>
      <c r="AN52" s="95" t="s">
        <v>22</v>
      </c>
      <c r="AO52" s="208" t="s">
        <v>21</v>
      </c>
      <c r="AP52" s="209"/>
    </row>
    <row r="53" spans="2:42" s="49" customFormat="1" ht="30" customHeight="1" thickTop="1" thickBot="1" x14ac:dyDescent="0.25">
      <c r="B53" s="61"/>
      <c r="C53" s="114" t="str">
        <f>$C$4</f>
        <v>Mils</v>
      </c>
      <c r="D53" s="147" t="str">
        <f>$C$12</f>
        <v>Leitensdorfer Lukas / Prosch Dietmar</v>
      </c>
      <c r="E53" s="89">
        <f>SUM(G42+E48+E51)</f>
        <v>27</v>
      </c>
      <c r="F53" s="83" t="s">
        <v>1</v>
      </c>
      <c r="G53" s="90">
        <f>SUM(E42+G48+G51)</f>
        <v>13</v>
      </c>
      <c r="I53" s="61"/>
      <c r="J53" s="113" t="str">
        <f>$C$4</f>
        <v>Mils</v>
      </c>
      <c r="K53" s="132" t="str">
        <f>$C$14</f>
        <v>Waldner Clemens / Weger Christian</v>
      </c>
      <c r="L53" s="89">
        <f>SUM(N45+N47+N49+L43)</f>
        <v>33</v>
      </c>
      <c r="M53" s="83" t="s">
        <v>1</v>
      </c>
      <c r="N53" s="90">
        <f>SUM(N43+L47+L49+L45)</f>
        <v>15</v>
      </c>
      <c r="P53" s="61"/>
      <c r="Q53" s="114" t="str">
        <f>$C$4</f>
        <v>Mils</v>
      </c>
      <c r="R53" s="147" t="str">
        <f>$C$15</f>
        <v xml:space="preserve">Kölli Walter / Esterhammer Rudolf </v>
      </c>
      <c r="S53" s="126">
        <f>SUM(S45+S48+S51+U42)</f>
        <v>30</v>
      </c>
      <c r="T53" s="127" t="s">
        <v>1</v>
      </c>
      <c r="U53" s="122">
        <f>SUM(S42+U48+U51+U45)</f>
        <v>27</v>
      </c>
      <c r="W53" s="61"/>
      <c r="X53" s="113" t="str">
        <f>$C$4</f>
        <v>Mils</v>
      </c>
      <c r="Y53" s="132" t="str">
        <f>$C$16</f>
        <v>Köll Manfred / Trieb Gustav</v>
      </c>
      <c r="Z53" s="89">
        <f>SUM(Z45+Z48+Z51+AB42)</f>
        <v>35</v>
      </c>
      <c r="AA53" s="83" t="s">
        <v>1</v>
      </c>
      <c r="AB53" s="90">
        <f>SUM(Z42+AB48+AB51+AB45)</f>
        <v>21</v>
      </c>
      <c r="AD53"/>
      <c r="AE53"/>
      <c r="AF53"/>
      <c r="AG53"/>
      <c r="AH53"/>
      <c r="AI53"/>
      <c r="AJ53" s="109"/>
      <c r="AK53" s="117" t="str">
        <f>$C$4</f>
        <v>Mils</v>
      </c>
      <c r="AL53" s="115">
        <f t="shared" ref="AL53:AM56" si="0">SUM(AE46+AL46)</f>
        <v>253</v>
      </c>
      <c r="AM53" s="115">
        <f t="shared" si="0"/>
        <v>192</v>
      </c>
      <c r="AN53" s="115">
        <f>SUM(AL53-AM53)</f>
        <v>61</v>
      </c>
      <c r="AO53" s="199">
        <f>_xlfn.RANK.EQ(AN53,$AN$53:$AN$56,0)</f>
        <v>2</v>
      </c>
      <c r="AP53" s="200"/>
    </row>
    <row r="54" spans="2:42" s="49" customFormat="1" ht="30" customHeight="1" thickBot="1" x14ac:dyDescent="0.25">
      <c r="B54" s="61"/>
      <c r="C54" s="96" t="str">
        <f>$C$4</f>
        <v>Mils</v>
      </c>
      <c r="D54" s="26" t="str">
        <f>$C$13</f>
        <v>Schwarz Karl / Schuster Daniel</v>
      </c>
      <c r="E54" s="20">
        <f>SUM(E43+G47+G49)</f>
        <v>20</v>
      </c>
      <c r="F54" s="35" t="s">
        <v>1</v>
      </c>
      <c r="G54" s="21">
        <f>SUM(G43+E47+E49)</f>
        <v>20</v>
      </c>
      <c r="I54" s="61"/>
      <c r="J54" s="135" t="str">
        <f>$D$4</f>
        <v>Schönegg</v>
      </c>
      <c r="K54" s="139" t="str">
        <f>$D$13</f>
        <v>Kirchebner Günter / Aichholzer Martin</v>
      </c>
      <c r="L54" s="14">
        <f>SUM(N44+L47+L50)</f>
        <v>13</v>
      </c>
      <c r="M54" s="112" t="s">
        <v>1</v>
      </c>
      <c r="N54" s="73">
        <f>SUM(L44+N47+N50)</f>
        <v>26</v>
      </c>
      <c r="P54" s="61"/>
      <c r="Q54" s="15" t="str">
        <f>$D$4</f>
        <v>Schönegg</v>
      </c>
      <c r="R54" s="16" t="str">
        <f>$D$15</f>
        <v>Niederhauser Christian / Neuner Wolfgang</v>
      </c>
      <c r="S54" s="24">
        <f>SUM(U44+S47+S50+S42)</f>
        <v>34</v>
      </c>
      <c r="T54" s="12" t="s">
        <v>1</v>
      </c>
      <c r="U54" s="17">
        <f>SUM(S44+U47+U50+U42)</f>
        <v>23</v>
      </c>
      <c r="W54" s="61"/>
      <c r="X54" s="135" t="str">
        <f>$D$4</f>
        <v>Schönegg</v>
      </c>
      <c r="Y54" s="139" t="str">
        <f>$D$16</f>
        <v>Moser Heinz / Lechtaler Martin</v>
      </c>
      <c r="Z54" s="14">
        <f>SUM(AB44+Z47+Z50+Z42)</f>
        <v>19</v>
      </c>
      <c r="AA54" s="112" t="s">
        <v>1</v>
      </c>
      <c r="AB54" s="73">
        <f>SUM(Z44+AB47+AB50+AB42)</f>
        <v>37</v>
      </c>
      <c r="AD54"/>
      <c r="AE54"/>
      <c r="AF54"/>
      <c r="AG54"/>
      <c r="AH54"/>
      <c r="AI54"/>
      <c r="AJ54" s="109"/>
      <c r="AK54" s="34" t="str">
        <f>$D$4</f>
        <v>Schönegg</v>
      </c>
      <c r="AL54" s="25">
        <f t="shared" si="0"/>
        <v>136</v>
      </c>
      <c r="AM54" s="25">
        <f t="shared" si="0"/>
        <v>296</v>
      </c>
      <c r="AN54" s="25">
        <f>SUM(AL54-AM54)</f>
        <v>-160</v>
      </c>
      <c r="AO54" s="197">
        <f>_xlfn.RANK.EQ(AN54,$AN$53:$AN$56,0)</f>
        <v>4</v>
      </c>
      <c r="AP54" s="198"/>
    </row>
    <row r="55" spans="2:42" s="49" customFormat="1" ht="30" customHeight="1" thickBot="1" x14ac:dyDescent="0.25">
      <c r="B55" s="61"/>
      <c r="C55" s="135" t="str">
        <f>$D$4</f>
        <v>Schönegg</v>
      </c>
      <c r="D55" s="65" t="str">
        <f>$D$12</f>
        <v>Danko Thomas / Frutschnigg Roland</v>
      </c>
      <c r="E55" s="14">
        <f>SUM(E42+G44+E47+E50)</f>
        <v>9</v>
      </c>
      <c r="F55" s="112" t="s">
        <v>1</v>
      </c>
      <c r="G55" s="73">
        <f>SUM(G42+E44+G47+G50)</f>
        <v>48</v>
      </c>
      <c r="I55" s="61"/>
      <c r="J55" s="33" t="str">
        <f>$D$4</f>
        <v>Schönegg</v>
      </c>
      <c r="K55" s="65" t="str">
        <f>$D$14</f>
        <v>Colleselli Hannes / Rudolf Gerald</v>
      </c>
      <c r="L55" s="110">
        <f>SUM(L45+L48+L51)</f>
        <v>12</v>
      </c>
      <c r="M55" s="48" t="s">
        <v>1</v>
      </c>
      <c r="N55" s="111">
        <f>SUM(N45+N48+N51)</f>
        <v>25</v>
      </c>
      <c r="P55" s="61"/>
      <c r="Q55" s="19" t="str">
        <f>$J$4</f>
        <v>Absam</v>
      </c>
      <c r="R55" s="27" t="str">
        <f>$J$14</f>
        <v>Seekircher Robert / Seiwald Herbert</v>
      </c>
      <c r="S55" s="74">
        <f>SUM(U43+U48+U50)</f>
        <v>19</v>
      </c>
      <c r="T55" s="50" t="s">
        <v>1</v>
      </c>
      <c r="U55" s="75">
        <f>SUM(S50+S48+S43)</f>
        <v>22</v>
      </c>
      <c r="W55" s="61"/>
      <c r="X55" s="106" t="str">
        <f>$J$4</f>
        <v>Absam</v>
      </c>
      <c r="Y55" s="36" t="str">
        <f>$J$16</f>
        <v>Hutter Reinhard / Stofferin Harald</v>
      </c>
      <c r="Z55" s="22">
        <f>SUM(Z44+Z49+AB51+AB46)</f>
        <v>14</v>
      </c>
      <c r="AA55" s="37" t="s">
        <v>1</v>
      </c>
      <c r="AB55" s="88">
        <f>SUM(Z51+AB49+AB44+Z46)</f>
        <v>38</v>
      </c>
      <c r="AD55"/>
      <c r="AE55"/>
      <c r="AF55"/>
      <c r="AG55"/>
      <c r="AH55"/>
      <c r="AI55"/>
      <c r="AJ55" s="5"/>
      <c r="AK55" s="130" t="str">
        <f>$J$4</f>
        <v>Absam</v>
      </c>
      <c r="AL55" s="93">
        <f t="shared" si="0"/>
        <v>216</v>
      </c>
      <c r="AM55" s="93">
        <f t="shared" si="0"/>
        <v>236</v>
      </c>
      <c r="AN55" s="98">
        <f>SUM(AL55-AM55)</f>
        <v>-20</v>
      </c>
      <c r="AO55" s="204">
        <f>_xlfn.RANK.EQ(AN55,$AN$53:$AN$56,0)</f>
        <v>3</v>
      </c>
      <c r="AP55" s="205"/>
    </row>
    <row r="56" spans="2:42" s="49" customFormat="1" ht="30" customHeight="1" thickBot="1" x14ac:dyDescent="0.25">
      <c r="B56" s="61"/>
      <c r="C56" s="106" t="str">
        <f>$J$4</f>
        <v>Absam</v>
      </c>
      <c r="D56" s="36" t="str">
        <f>$J$12</f>
        <v>Seidl Thomas / Darin Mario</v>
      </c>
      <c r="E56" s="22">
        <f>SUM(E44+G46+E49+G51)</f>
        <v>36</v>
      </c>
      <c r="F56" s="140" t="s">
        <v>1</v>
      </c>
      <c r="G56" s="141">
        <f>SUM(E51+G49+E46+G44)</f>
        <v>18</v>
      </c>
      <c r="J56" s="143" t="str">
        <f>$J$4</f>
        <v>Absam</v>
      </c>
      <c r="K56" s="36" t="str">
        <f>$J$13</f>
        <v>Malli Christian / Schindl Walter</v>
      </c>
      <c r="L56" s="22">
        <f>SUM(L44+N46+L49+N51)</f>
        <v>22</v>
      </c>
      <c r="M56" s="37" t="s">
        <v>1</v>
      </c>
      <c r="N56" s="88">
        <f>SUM(L51+N49+L46+N44)</f>
        <v>31</v>
      </c>
      <c r="Q56" s="106" t="str">
        <f>$J$4</f>
        <v>Absam</v>
      </c>
      <c r="R56" s="36" t="str">
        <f>$J$15</f>
        <v>Murauer Markus / Rossi Hannes</v>
      </c>
      <c r="S56" s="22">
        <f>SUM(S44+S49+U51)</f>
        <v>16</v>
      </c>
      <c r="T56" s="37" t="s">
        <v>1</v>
      </c>
      <c r="U56" s="88">
        <f>SUM(S51+U49+U44)</f>
        <v>29</v>
      </c>
      <c r="X56" s="136" t="str">
        <f>$K$4</f>
        <v>Thaur</v>
      </c>
      <c r="Y56" s="137" t="str">
        <f>$K$15</f>
        <v>Kasenbacher Peter / Winkler Mario</v>
      </c>
      <c r="Z56" s="86">
        <f>SUM(AB45+AB47+AB49)</f>
        <v>36</v>
      </c>
      <c r="AA56" s="77" t="s">
        <v>1</v>
      </c>
      <c r="AB56" s="134">
        <f>SUM(Z45+Z47+Z49)</f>
        <v>9</v>
      </c>
      <c r="AD56"/>
      <c r="AE56"/>
      <c r="AF56"/>
      <c r="AG56"/>
      <c r="AH56"/>
      <c r="AI56"/>
      <c r="AJ56" s="5"/>
      <c r="AK56" s="101" t="str">
        <f>$K$4</f>
        <v>Thaur</v>
      </c>
      <c r="AL56" s="118">
        <f t="shared" si="0"/>
        <v>274</v>
      </c>
      <c r="AM56" s="118">
        <f t="shared" si="0"/>
        <v>155</v>
      </c>
      <c r="AN56" s="131">
        <f>SUM(AL56-AM56)</f>
        <v>119</v>
      </c>
      <c r="AO56" s="206">
        <f>_xlfn.RANK.EQ(AN56,$AN$53:$AN$56,0)</f>
        <v>1</v>
      </c>
      <c r="AP56" s="207"/>
    </row>
    <row r="57" spans="2:42" s="49" customFormat="1" ht="30" customHeight="1" thickBot="1" x14ac:dyDescent="0.3">
      <c r="B57" s="61"/>
      <c r="C57" s="145" t="str">
        <f>$K$4</f>
        <v>Thaur</v>
      </c>
      <c r="D57" s="146" t="str">
        <f>$K$12</f>
        <v>Kapferer Stefan / Haller Patrick</v>
      </c>
      <c r="E57" s="123">
        <f>SUM(G43+E46+G48+G50)</f>
        <v>30</v>
      </c>
      <c r="F57" s="124" t="s">
        <v>1</v>
      </c>
      <c r="G57" s="125">
        <f>SUM(E43+G46+E48+E50)</f>
        <v>23</v>
      </c>
      <c r="J57" s="145" t="str">
        <f>$K$4</f>
        <v>Thaur</v>
      </c>
      <c r="K57" s="146" t="str">
        <f>$K$13</f>
        <v>Knapp Lukas / Koppler Robert</v>
      </c>
      <c r="L57" s="123">
        <f>SUM(N43+L46+N48+N50)</f>
        <v>33</v>
      </c>
      <c r="M57" s="124" t="s">
        <v>1</v>
      </c>
      <c r="N57" s="125">
        <f>SUM(L43+N46+L48+L50)</f>
        <v>16</v>
      </c>
      <c r="Q57" s="145" t="str">
        <f>$K$4</f>
        <v>Thaur</v>
      </c>
      <c r="R57" s="146" t="str">
        <f>$K$14</f>
        <v>Drexler Romed / Mitterrutzner Helmut</v>
      </c>
      <c r="S57" s="123">
        <f>SUM(S43+U45+U47+U49)</f>
        <v>29</v>
      </c>
      <c r="T57" s="124" t="s">
        <v>1</v>
      </c>
      <c r="U57" s="125">
        <f>SUM(U43+S45+S47+S49)</f>
        <v>27</v>
      </c>
      <c r="X57" s="144" t="str">
        <f>$K$4</f>
        <v>Thaur</v>
      </c>
      <c r="Y57" s="133" t="str">
        <f>$K$16</f>
        <v>Giner Konrad / Kammel Hans</v>
      </c>
      <c r="Z57" s="91">
        <f>SUM(Z46+AB48+AB50)</f>
        <v>19</v>
      </c>
      <c r="AA57" s="84" t="s">
        <v>1</v>
      </c>
      <c r="AB57" s="92">
        <f>SUM(AB46+Z48+Z50)</f>
        <v>18</v>
      </c>
      <c r="AD57" s="43"/>
      <c r="AE57" s="43"/>
      <c r="AF57" s="43"/>
      <c r="AG57" s="43"/>
      <c r="AH57" s="43"/>
      <c r="AI57" s="43"/>
      <c r="AJ57" s="43"/>
    </row>
    <row r="58" spans="2:42" ht="30" customHeight="1" thickTop="1" x14ac:dyDescent="0.35">
      <c r="AC58" s="53"/>
      <c r="AD58" s="40"/>
      <c r="AE58" s="40"/>
      <c r="AF58" s="40"/>
      <c r="AG58" s="40"/>
      <c r="AH58" s="40"/>
      <c r="AI58" s="40"/>
      <c r="AJ58" s="40"/>
    </row>
    <row r="59" spans="2:42" s="43" customFormat="1" ht="30" customHeight="1" x14ac:dyDescent="0.25">
      <c r="E59" s="59"/>
      <c r="G59" s="42"/>
      <c r="U59" s="58"/>
      <c r="AC59" s="79"/>
    </row>
    <row r="60" spans="2:42" s="40" customFormat="1" ht="30" customHeight="1" x14ac:dyDescent="0.2">
      <c r="AC60" s="81"/>
    </row>
    <row r="61" spans="2:42" s="40" customFormat="1" ht="30" customHeight="1" x14ac:dyDescent="0.2">
      <c r="AC61" s="81"/>
    </row>
    <row r="62" spans="2:42" s="40" customFormat="1" ht="30" customHeight="1" x14ac:dyDescent="0.2">
      <c r="AC62" s="81"/>
    </row>
    <row r="63" spans="2:42" s="40" customFormat="1" ht="30" customHeight="1" x14ac:dyDescent="0.2">
      <c r="AC63" s="81"/>
    </row>
    <row r="64" spans="2:42" s="40" customFormat="1" ht="30" customHeight="1" x14ac:dyDescent="0.2">
      <c r="AC64" s="81"/>
    </row>
    <row r="65" spans="5:43" s="43" customFormat="1" ht="30" customHeight="1" x14ac:dyDescent="0.25">
      <c r="E65" s="59"/>
      <c r="G65" s="42"/>
      <c r="U65" s="58"/>
      <c r="AC65" s="79"/>
    </row>
    <row r="66" spans="5:43" s="40" customFormat="1" ht="30" customHeight="1" x14ac:dyDescent="0.2">
      <c r="E66" s="60"/>
      <c r="G66" s="55"/>
      <c r="AC66" s="81"/>
    </row>
    <row r="67" spans="5:43" s="40" customFormat="1" ht="30" customHeight="1" x14ac:dyDescent="0.2">
      <c r="E67" s="60"/>
      <c r="G67" s="55"/>
      <c r="AC67" s="81"/>
    </row>
    <row r="68" spans="5:43" s="40" customFormat="1" ht="30" customHeight="1" x14ac:dyDescent="0.2">
      <c r="E68" s="60"/>
      <c r="G68" s="55"/>
      <c r="AC68" s="81"/>
    </row>
    <row r="69" spans="5:43" s="40" customFormat="1" ht="30" customHeight="1" x14ac:dyDescent="0.2">
      <c r="E69" s="60"/>
      <c r="G69" s="55"/>
      <c r="AC69" s="81"/>
    </row>
    <row r="70" spans="5:43" s="40" customFormat="1" ht="30" customHeight="1" x14ac:dyDescent="0.2">
      <c r="E70" s="60"/>
      <c r="G70" s="55"/>
      <c r="AC70" s="81"/>
    </row>
    <row r="71" spans="5:43" s="43" customFormat="1" ht="30" customHeight="1" x14ac:dyDescent="0.25">
      <c r="E71" s="59"/>
      <c r="G71" s="42"/>
      <c r="U71" s="58"/>
      <c r="V71" s="58"/>
      <c r="AC71" s="79"/>
    </row>
    <row r="72" spans="5:43" s="40" customFormat="1" ht="30" customHeight="1" x14ac:dyDescent="0.2">
      <c r="E72" s="60"/>
      <c r="G72" s="55"/>
      <c r="AC72" s="81"/>
    </row>
    <row r="73" spans="5:43" s="40" customFormat="1" ht="30" customHeight="1" x14ac:dyDescent="0.2">
      <c r="E73" s="60"/>
      <c r="G73" s="55"/>
      <c r="AC73" s="81"/>
    </row>
    <row r="74" spans="5:43" s="40" customFormat="1" ht="30" customHeight="1" x14ac:dyDescent="0.2">
      <c r="E74" s="60"/>
      <c r="G74" s="55"/>
      <c r="AC74" s="81"/>
    </row>
    <row r="75" spans="5:43" s="40" customFormat="1" ht="30" customHeight="1" x14ac:dyDescent="0.45">
      <c r="E75" s="60"/>
      <c r="G75" s="55"/>
      <c r="AC75" s="81"/>
      <c r="AD75" s="54"/>
      <c r="AE75" s="54"/>
      <c r="AF75" s="54"/>
      <c r="AG75" s="54"/>
      <c r="AH75" s="54"/>
      <c r="AI75" s="54"/>
      <c r="AJ75" s="54"/>
      <c r="AK75" s="54"/>
      <c r="AL75" s="54"/>
      <c r="AM75" s="54"/>
      <c r="AN75" s="54"/>
      <c r="AO75" s="54"/>
      <c r="AP75" s="54"/>
    </row>
    <row r="76" spans="5:43" s="40" customFormat="1" ht="30" customHeight="1" x14ac:dyDescent="0.2">
      <c r="E76" s="60"/>
      <c r="G76" s="55"/>
      <c r="AC76" s="81"/>
    </row>
    <row r="77" spans="5:43" s="43" customFormat="1" ht="30" customHeight="1" x14ac:dyDescent="0.25">
      <c r="E77" s="59"/>
      <c r="G77" s="42"/>
      <c r="AC77" s="79"/>
      <c r="AD77" s="40"/>
      <c r="AE77" s="40"/>
      <c r="AF77" s="40"/>
      <c r="AG77" s="40"/>
      <c r="AH77" s="40"/>
      <c r="AI77" s="40"/>
      <c r="AJ77" s="40"/>
      <c r="AK77" s="40"/>
      <c r="AL77" s="40"/>
      <c r="AM77" s="40"/>
      <c r="AN77" s="40"/>
      <c r="AO77" s="40"/>
      <c r="AP77" s="40"/>
    </row>
    <row r="78" spans="5:43" s="40" customFormat="1" ht="30" customHeight="1" x14ac:dyDescent="0.2">
      <c r="E78" s="60"/>
      <c r="G78" s="55"/>
      <c r="AC78" s="81"/>
    </row>
    <row r="79" spans="5:43" s="40" customFormat="1" ht="30" customHeight="1" x14ac:dyDescent="0.2">
      <c r="E79" s="60"/>
      <c r="G79" s="55"/>
      <c r="AC79" s="81"/>
    </row>
    <row r="80" spans="5:43" s="40" customFormat="1" ht="30" customHeight="1" x14ac:dyDescent="0.2">
      <c r="E80" s="60"/>
      <c r="G80" s="55"/>
      <c r="AC80" s="81"/>
      <c r="AQ80" s="62"/>
    </row>
    <row r="81" spans="2:54" s="40" customFormat="1" ht="30" customHeight="1" x14ac:dyDescent="0.2">
      <c r="E81" s="60"/>
      <c r="G81" s="55"/>
      <c r="AD81"/>
      <c r="AE81"/>
      <c r="AF81"/>
      <c r="AG81"/>
      <c r="AH81"/>
      <c r="AI81"/>
      <c r="AJ81"/>
      <c r="AK81"/>
      <c r="AL81"/>
      <c r="AM81"/>
      <c r="AN81"/>
      <c r="AO81"/>
      <c r="AP81"/>
    </row>
    <row r="82" spans="2:54" s="40" customFormat="1" ht="30" customHeight="1" x14ac:dyDescent="0.2">
      <c r="E82" s="60"/>
      <c r="G82" s="55"/>
      <c r="AD82"/>
      <c r="AE82"/>
      <c r="AF82"/>
      <c r="AG82"/>
      <c r="AH82"/>
      <c r="AI82"/>
      <c r="AJ82"/>
      <c r="AK82"/>
      <c r="AL82"/>
      <c r="AM82"/>
      <c r="AN82"/>
      <c r="AO82"/>
      <c r="AP82"/>
    </row>
    <row r="83" spans="2:54" s="43" customFormat="1" ht="30" customHeight="1" x14ac:dyDescent="0.25">
      <c r="E83" s="59"/>
      <c r="G83" s="42"/>
      <c r="U83" s="58"/>
      <c r="AD83"/>
      <c r="AE83"/>
      <c r="AF83"/>
      <c r="AG83"/>
      <c r="AH83"/>
      <c r="AI83"/>
      <c r="AJ83"/>
      <c r="AK83"/>
      <c r="AL83"/>
      <c r="AM83"/>
      <c r="AN83"/>
      <c r="AO83"/>
      <c r="AP83"/>
    </row>
    <row r="84" spans="2:54" s="40" customFormat="1" ht="30" customHeight="1" x14ac:dyDescent="0.2">
      <c r="E84" s="60"/>
      <c r="G84" s="55"/>
      <c r="AD84"/>
      <c r="AE84"/>
      <c r="AF84"/>
      <c r="AG84"/>
      <c r="AH84"/>
      <c r="AI84"/>
      <c r="AJ84"/>
      <c r="AK84"/>
      <c r="AL84"/>
      <c r="AM84"/>
      <c r="AN84"/>
      <c r="AO84"/>
      <c r="AP84"/>
    </row>
    <row r="85" spans="2:54" s="40" customFormat="1" ht="30" customHeight="1" x14ac:dyDescent="0.2">
      <c r="E85" s="60"/>
      <c r="G85" s="55"/>
      <c r="AD85"/>
      <c r="AE85"/>
      <c r="AF85"/>
      <c r="AG85"/>
      <c r="AH85"/>
      <c r="AI85"/>
      <c r="AJ85"/>
      <c r="AK85"/>
      <c r="AL85"/>
      <c r="AM85"/>
      <c r="AN85"/>
      <c r="AO85"/>
      <c r="AP85"/>
    </row>
    <row r="86" spans="2:54" s="40" customFormat="1" ht="30" customHeight="1" x14ac:dyDescent="0.2">
      <c r="E86" s="60"/>
      <c r="G86" s="55"/>
      <c r="AD86"/>
      <c r="AE86"/>
      <c r="AF86"/>
      <c r="AG86"/>
      <c r="AH86"/>
      <c r="AI86"/>
      <c r="AJ86"/>
      <c r="AK86"/>
      <c r="AL86"/>
      <c r="AM86"/>
      <c r="AN86"/>
      <c r="AO86"/>
      <c r="AP86"/>
    </row>
    <row r="87" spans="2:54" s="40" customFormat="1" ht="30" customHeight="1" x14ac:dyDescent="0.2">
      <c r="E87" s="60"/>
      <c r="G87" s="55"/>
      <c r="AD87"/>
      <c r="AE87"/>
      <c r="AF87"/>
      <c r="AG87"/>
      <c r="AH87"/>
      <c r="AI87"/>
      <c r="AJ87"/>
      <c r="AK87"/>
      <c r="AL87"/>
      <c r="AM87"/>
      <c r="AN87"/>
      <c r="AO87"/>
      <c r="AP87"/>
    </row>
    <row r="88" spans="2:54" s="54" customFormat="1" ht="30" customHeight="1" x14ac:dyDescent="0.45">
      <c r="E88" s="56"/>
      <c r="G88" s="57"/>
      <c r="AD88"/>
      <c r="AE88"/>
      <c r="AF88"/>
      <c r="AG88"/>
      <c r="AH88"/>
      <c r="AI88"/>
      <c r="AJ88"/>
      <c r="AK88"/>
      <c r="AL88"/>
      <c r="AM88"/>
      <c r="AN88"/>
      <c r="AO88"/>
      <c r="AP88"/>
      <c r="AQ88" s="78"/>
      <c r="AR88" s="78"/>
      <c r="AS88" s="78"/>
      <c r="AT88" s="78"/>
      <c r="AU88" s="78"/>
      <c r="AV88" s="78"/>
      <c r="AW88" s="78"/>
      <c r="AX88" s="78"/>
      <c r="AY88" s="78"/>
      <c r="AZ88" s="78"/>
      <c r="BA88" s="78"/>
      <c r="BB88" s="78"/>
    </row>
    <row r="89" spans="2:54" s="40" customFormat="1" ht="30" customHeight="1" x14ac:dyDescent="0.2">
      <c r="E89" s="60"/>
      <c r="G89" s="55"/>
      <c r="AD89"/>
      <c r="AE89"/>
      <c r="AF89"/>
      <c r="AG89"/>
      <c r="AH89"/>
      <c r="AI89"/>
      <c r="AJ89"/>
      <c r="AK89"/>
      <c r="AL89"/>
      <c r="AM89"/>
      <c r="AN89"/>
      <c r="AO89"/>
      <c r="AP89"/>
    </row>
    <row r="90" spans="2:54" s="40" customFormat="1" ht="30" customHeight="1" x14ac:dyDescent="0.2">
      <c r="E90" s="60"/>
      <c r="G90" s="55"/>
      <c r="AD90"/>
      <c r="AE90"/>
      <c r="AF90"/>
      <c r="AG90"/>
      <c r="AH90"/>
      <c r="AI90"/>
      <c r="AJ90"/>
      <c r="AK90"/>
      <c r="AL90"/>
      <c r="AM90"/>
      <c r="AN90"/>
      <c r="AO90"/>
      <c r="AP90"/>
    </row>
    <row r="91" spans="2:54" s="40" customFormat="1" ht="30" customHeight="1" x14ac:dyDescent="0.2">
      <c r="G91" s="85"/>
      <c r="AD91"/>
      <c r="AE91"/>
      <c r="AF91"/>
      <c r="AG91"/>
      <c r="AH91"/>
      <c r="AI91"/>
      <c r="AJ91"/>
      <c r="AK91"/>
      <c r="AL91"/>
      <c r="AM91"/>
      <c r="AN91"/>
      <c r="AO91"/>
      <c r="AP91"/>
    </row>
    <row r="92" spans="2:54" s="40" customFormat="1" ht="30" customHeight="1" x14ac:dyDescent="0.2">
      <c r="G92" s="85"/>
      <c r="AD92"/>
      <c r="AE92"/>
      <c r="AF92"/>
      <c r="AG92"/>
      <c r="AH92"/>
      <c r="AI92"/>
      <c r="AJ92"/>
      <c r="AK92"/>
      <c r="AL92"/>
      <c r="AM92"/>
      <c r="AN92"/>
      <c r="AO92"/>
      <c r="AP92"/>
    </row>
    <row r="93" spans="2:54" s="40" customFormat="1" ht="30" customHeight="1" x14ac:dyDescent="0.2">
      <c r="G93" s="85"/>
      <c r="AD93"/>
      <c r="AE93"/>
      <c r="AF93"/>
      <c r="AG93"/>
      <c r="AH93"/>
      <c r="AI93"/>
      <c r="AJ93"/>
      <c r="AK93"/>
      <c r="AL93"/>
      <c r="AM93"/>
      <c r="AN93"/>
      <c r="AO93"/>
      <c r="AP93"/>
    </row>
    <row r="94" spans="2:54" ht="30" customHeight="1" x14ac:dyDescent="0.35">
      <c r="B94" s="6"/>
      <c r="E94" s="1"/>
      <c r="G94" s="2"/>
    </row>
    <row r="95" spans="2:54" ht="30" customHeight="1" x14ac:dyDescent="0.35">
      <c r="B95" s="6"/>
      <c r="E95" s="1"/>
      <c r="G95" s="2"/>
    </row>
    <row r="96" spans="2:54" ht="30" customHeight="1" x14ac:dyDescent="0.35">
      <c r="B96" s="6"/>
      <c r="E96" s="1"/>
      <c r="G96" s="2"/>
    </row>
    <row r="97" spans="2:7" ht="30" customHeight="1" x14ac:dyDescent="0.35">
      <c r="B97" s="6"/>
      <c r="E97" s="1"/>
      <c r="G97" s="2"/>
    </row>
    <row r="98" spans="2:7" ht="30" customHeight="1" x14ac:dyDescent="0.35">
      <c r="B98" s="6"/>
      <c r="E98" s="1"/>
      <c r="G98" s="2"/>
    </row>
    <row r="99" spans="2:7" ht="30" customHeight="1" x14ac:dyDescent="0.35">
      <c r="B99" s="6"/>
      <c r="E99" s="1"/>
      <c r="G99" s="2"/>
    </row>
    <row r="100" spans="2:7" ht="30" customHeight="1" x14ac:dyDescent="0.35">
      <c r="B100" s="6"/>
      <c r="E100" s="1"/>
      <c r="G100" s="2"/>
    </row>
    <row r="101" spans="2:7" ht="30" customHeight="1" x14ac:dyDescent="0.35">
      <c r="B101" s="6"/>
      <c r="E101" s="1"/>
      <c r="G101" s="2"/>
    </row>
    <row r="102" spans="2:7" ht="30" customHeight="1" x14ac:dyDescent="0.35">
      <c r="B102" s="6"/>
      <c r="E102" s="1"/>
      <c r="G102" s="2"/>
    </row>
    <row r="103" spans="2:7" ht="30" customHeight="1" x14ac:dyDescent="0.35">
      <c r="B103" s="6"/>
      <c r="E103" s="1"/>
      <c r="G103" s="2"/>
    </row>
    <row r="104" spans="2:7" ht="30" customHeight="1" x14ac:dyDescent="0.35">
      <c r="B104" s="6"/>
      <c r="E104" s="1"/>
      <c r="G104" s="2"/>
    </row>
    <row r="105" spans="2:7" ht="30" customHeight="1" x14ac:dyDescent="0.35">
      <c r="B105" s="6"/>
      <c r="E105" s="1"/>
      <c r="G105" s="2"/>
    </row>
    <row r="106" spans="2:7" ht="30" customHeight="1" x14ac:dyDescent="0.35">
      <c r="B106" s="6"/>
      <c r="E106" s="1"/>
      <c r="G106" s="2"/>
    </row>
    <row r="107" spans="2:7" ht="30" customHeight="1" x14ac:dyDescent="0.35">
      <c r="B107" s="6"/>
      <c r="E107" s="1"/>
      <c r="G107" s="2"/>
    </row>
    <row r="108" spans="2:7" ht="30" customHeight="1" x14ac:dyDescent="0.35">
      <c r="B108" s="6"/>
      <c r="E108" s="1"/>
      <c r="G108" s="2"/>
    </row>
    <row r="109" spans="2:7" ht="30" customHeight="1" x14ac:dyDescent="0.35">
      <c r="B109" s="6"/>
      <c r="E109" s="1"/>
      <c r="G109" s="2"/>
    </row>
    <row r="110" spans="2:7" ht="30" customHeight="1" x14ac:dyDescent="0.35">
      <c r="B110" s="6"/>
      <c r="E110" s="1"/>
      <c r="G110" s="2"/>
    </row>
    <row r="111" spans="2:7" ht="30" customHeight="1" x14ac:dyDescent="0.35">
      <c r="B111" s="6"/>
      <c r="E111" s="1"/>
      <c r="G111" s="2"/>
    </row>
    <row r="112" spans="2:7" ht="30" customHeight="1" x14ac:dyDescent="0.35">
      <c r="B112" s="6"/>
      <c r="E112" s="1"/>
      <c r="G112" s="2"/>
    </row>
    <row r="113" spans="2:7" ht="30" customHeight="1" x14ac:dyDescent="0.35">
      <c r="B113" s="6"/>
      <c r="E113" s="1"/>
      <c r="G113" s="2"/>
    </row>
    <row r="114" spans="2:7" ht="30" customHeight="1" x14ac:dyDescent="0.35">
      <c r="B114" s="6"/>
      <c r="E114" s="1"/>
      <c r="G114" s="2"/>
    </row>
    <row r="115" spans="2:7" ht="30" customHeight="1" x14ac:dyDescent="0.35">
      <c r="B115" s="6"/>
      <c r="E115" s="1"/>
      <c r="G115" s="2"/>
    </row>
    <row r="116" spans="2:7" ht="30" customHeight="1" x14ac:dyDescent="0.35">
      <c r="B116" s="6"/>
      <c r="E116" s="1"/>
      <c r="G116" s="2"/>
    </row>
    <row r="117" spans="2:7" ht="30" customHeight="1" x14ac:dyDescent="0.35">
      <c r="B117" s="6"/>
      <c r="E117" s="1"/>
      <c r="G117" s="2"/>
    </row>
    <row r="118" spans="2:7" ht="30" customHeight="1" x14ac:dyDescent="0.35">
      <c r="B118" s="6"/>
      <c r="E118" s="1"/>
      <c r="G118" s="2"/>
    </row>
    <row r="119" spans="2:7" ht="30" customHeight="1" x14ac:dyDescent="0.35">
      <c r="B119" s="6"/>
      <c r="E119" s="1"/>
      <c r="G119" s="2"/>
    </row>
    <row r="120" spans="2:7" ht="30" customHeight="1" x14ac:dyDescent="0.35">
      <c r="B120" s="6"/>
      <c r="E120" s="1"/>
      <c r="G120" s="2"/>
    </row>
    <row r="121" spans="2:7" ht="30" customHeight="1" x14ac:dyDescent="0.35">
      <c r="B121" s="6"/>
      <c r="E121" s="1"/>
      <c r="G121" s="2"/>
    </row>
    <row r="122" spans="2:7" ht="30" customHeight="1" x14ac:dyDescent="0.35">
      <c r="B122" s="6"/>
      <c r="E122" s="1"/>
      <c r="G122" s="2"/>
    </row>
    <row r="123" spans="2:7" ht="30" customHeight="1" x14ac:dyDescent="0.35">
      <c r="B123" s="6"/>
      <c r="E123" s="1"/>
      <c r="G123" s="2"/>
    </row>
    <row r="124" spans="2:7" ht="30" customHeight="1" x14ac:dyDescent="0.35">
      <c r="B124" s="6"/>
      <c r="E124" s="1"/>
      <c r="G124" s="2"/>
    </row>
    <row r="125" spans="2:7" ht="30" customHeight="1" x14ac:dyDescent="0.35">
      <c r="B125" s="6"/>
      <c r="E125" s="1"/>
      <c r="G125" s="2"/>
    </row>
    <row r="126" spans="2:7" ht="30" customHeight="1" x14ac:dyDescent="0.35">
      <c r="B126" s="6"/>
      <c r="E126" s="1"/>
      <c r="G126" s="2"/>
    </row>
    <row r="127" spans="2:7" ht="30" customHeight="1" x14ac:dyDescent="0.35">
      <c r="B127" s="6"/>
      <c r="E127" s="1"/>
      <c r="G127" s="2"/>
    </row>
    <row r="128" spans="2:7" ht="30" customHeight="1" x14ac:dyDescent="0.35">
      <c r="B128" s="6"/>
      <c r="E128" s="1"/>
      <c r="G128" s="2"/>
    </row>
    <row r="129" spans="2:7" ht="30" customHeight="1" x14ac:dyDescent="0.35">
      <c r="B129" s="6"/>
      <c r="E129" s="1"/>
      <c r="G129" s="2"/>
    </row>
    <row r="130" spans="2:7" ht="30" customHeight="1" x14ac:dyDescent="0.35">
      <c r="B130" s="6"/>
      <c r="E130" s="1"/>
      <c r="G130" s="2"/>
    </row>
    <row r="131" spans="2:7" ht="30" customHeight="1" x14ac:dyDescent="0.35">
      <c r="B131" s="6"/>
      <c r="E131" s="1"/>
      <c r="G131" s="2"/>
    </row>
    <row r="132" spans="2:7" ht="30" customHeight="1" x14ac:dyDescent="0.35">
      <c r="B132" s="6"/>
      <c r="E132" s="1"/>
      <c r="G132" s="2"/>
    </row>
    <row r="133" spans="2:7" ht="30" customHeight="1" x14ac:dyDescent="0.35">
      <c r="B133" s="6"/>
      <c r="E133" s="1"/>
      <c r="G133" s="2"/>
    </row>
    <row r="134" spans="2:7" ht="30" customHeight="1" x14ac:dyDescent="0.35">
      <c r="B134" s="6"/>
      <c r="E134" s="1"/>
      <c r="G134" s="2"/>
    </row>
    <row r="135" spans="2:7" ht="30" customHeight="1" x14ac:dyDescent="0.35">
      <c r="B135" s="6"/>
      <c r="E135" s="1"/>
      <c r="G135" s="2"/>
    </row>
    <row r="136" spans="2:7" ht="30" customHeight="1" x14ac:dyDescent="0.35">
      <c r="B136" s="6"/>
      <c r="E136" s="1"/>
      <c r="G136" s="2"/>
    </row>
    <row r="137" spans="2:7" ht="30" customHeight="1" x14ac:dyDescent="0.35">
      <c r="B137" s="6"/>
      <c r="E137" s="1"/>
      <c r="G137" s="2"/>
    </row>
    <row r="138" spans="2:7" ht="30" customHeight="1" x14ac:dyDescent="0.35">
      <c r="B138" s="6"/>
      <c r="E138" s="1"/>
      <c r="G138" s="2"/>
    </row>
    <row r="139" spans="2:7" ht="30" customHeight="1" x14ac:dyDescent="0.35">
      <c r="B139" s="6"/>
      <c r="E139" s="1"/>
      <c r="G139" s="2"/>
    </row>
    <row r="140" spans="2:7" ht="30" customHeight="1" x14ac:dyDescent="0.35">
      <c r="B140" s="6"/>
      <c r="E140" s="1"/>
      <c r="G140" s="2"/>
    </row>
    <row r="141" spans="2:7" ht="30" customHeight="1" x14ac:dyDescent="0.35">
      <c r="B141" s="6"/>
      <c r="E141" s="1"/>
      <c r="G141" s="2"/>
    </row>
    <row r="142" spans="2:7" ht="30" customHeight="1" x14ac:dyDescent="0.35">
      <c r="B142" s="6"/>
      <c r="E142" s="1"/>
      <c r="G142" s="2"/>
    </row>
    <row r="143" spans="2:7" ht="30" customHeight="1" x14ac:dyDescent="0.35">
      <c r="B143" s="6"/>
      <c r="E143" s="1"/>
      <c r="G143" s="2"/>
    </row>
    <row r="144" spans="2:7" ht="30" customHeight="1" x14ac:dyDescent="0.35">
      <c r="B144" s="6"/>
      <c r="E144" s="1"/>
      <c r="G144" s="2"/>
    </row>
    <row r="145" spans="2:7" ht="30" customHeight="1" x14ac:dyDescent="0.35">
      <c r="B145" s="6"/>
      <c r="E145" s="1"/>
      <c r="G145" s="2"/>
    </row>
    <row r="146" spans="2:7" ht="30" customHeight="1" x14ac:dyDescent="0.35">
      <c r="B146" s="6"/>
      <c r="E146" s="1"/>
      <c r="G146" s="2"/>
    </row>
    <row r="147" spans="2:7" ht="30" customHeight="1" x14ac:dyDescent="0.35">
      <c r="B147" s="6"/>
      <c r="E147" s="1"/>
      <c r="G147" s="2"/>
    </row>
    <row r="148" spans="2:7" ht="30" customHeight="1" x14ac:dyDescent="0.35">
      <c r="B148" s="6"/>
      <c r="E148" s="1"/>
      <c r="G148" s="2"/>
    </row>
    <row r="149" spans="2:7" ht="30" customHeight="1" x14ac:dyDescent="0.35">
      <c r="B149" s="6"/>
      <c r="E149" s="1"/>
      <c r="G149" s="2"/>
    </row>
    <row r="150" spans="2:7" ht="30" customHeight="1" x14ac:dyDescent="0.35">
      <c r="B150" s="6"/>
      <c r="E150" s="1"/>
      <c r="G150" s="2"/>
    </row>
    <row r="151" spans="2:7" ht="30" customHeight="1" x14ac:dyDescent="0.35">
      <c r="B151" s="6"/>
      <c r="E151" s="1"/>
      <c r="G151" s="2"/>
    </row>
    <row r="152" spans="2:7" ht="30" customHeight="1" x14ac:dyDescent="0.35">
      <c r="B152" s="6"/>
      <c r="E152" s="1"/>
      <c r="G152" s="2"/>
    </row>
    <row r="153" spans="2:7" ht="30" customHeight="1" x14ac:dyDescent="0.35">
      <c r="B153" s="6"/>
      <c r="E153" s="1"/>
      <c r="G153" s="2"/>
    </row>
    <row r="154" spans="2:7" ht="30" customHeight="1" x14ac:dyDescent="0.35">
      <c r="B154" s="6"/>
      <c r="E154" s="1"/>
      <c r="G154" s="2"/>
    </row>
    <row r="155" spans="2:7" ht="30" customHeight="1" x14ac:dyDescent="0.35">
      <c r="B155" s="6"/>
      <c r="E155" s="1"/>
      <c r="G155" s="2"/>
    </row>
    <row r="156" spans="2:7" ht="30" customHeight="1" x14ac:dyDescent="0.35">
      <c r="B156" s="6"/>
      <c r="E156" s="1"/>
      <c r="G156" s="2"/>
    </row>
    <row r="157" spans="2:7" ht="30" customHeight="1" x14ac:dyDescent="0.35">
      <c r="B157" s="6"/>
      <c r="E157" s="1"/>
      <c r="G157" s="2"/>
    </row>
    <row r="158" spans="2:7" ht="30" customHeight="1" x14ac:dyDescent="0.35">
      <c r="B158" s="6"/>
      <c r="E158" s="1"/>
      <c r="G158" s="2"/>
    </row>
    <row r="159" spans="2:7" ht="30" customHeight="1" x14ac:dyDescent="0.35">
      <c r="B159" s="6"/>
      <c r="E159" s="1"/>
      <c r="G159" s="2"/>
    </row>
    <row r="160" spans="2:7" ht="30" customHeight="1" x14ac:dyDescent="0.35">
      <c r="B160" s="6"/>
      <c r="E160" s="1"/>
      <c r="G160" s="2"/>
    </row>
    <row r="161" spans="2:7" ht="30" customHeight="1" x14ac:dyDescent="0.35">
      <c r="B161" s="6"/>
      <c r="E161" s="1"/>
      <c r="G161" s="2"/>
    </row>
    <row r="162" spans="2:7" ht="30" customHeight="1" x14ac:dyDescent="0.35">
      <c r="B162" s="6"/>
      <c r="E162" s="1"/>
      <c r="G162" s="2"/>
    </row>
    <row r="163" spans="2:7" ht="30" customHeight="1" x14ac:dyDescent="0.35">
      <c r="B163" s="6"/>
      <c r="E163" s="1"/>
      <c r="G163" s="2"/>
    </row>
    <row r="164" spans="2:7" ht="30" customHeight="1" x14ac:dyDescent="0.35">
      <c r="B164" s="6"/>
      <c r="E164" s="1"/>
      <c r="G164" s="2"/>
    </row>
    <row r="165" spans="2:7" ht="30" customHeight="1" x14ac:dyDescent="0.35">
      <c r="B165" s="6"/>
      <c r="E165" s="1"/>
      <c r="G165" s="2"/>
    </row>
    <row r="166" spans="2:7" ht="30" customHeight="1" x14ac:dyDescent="0.35">
      <c r="B166" s="6"/>
      <c r="E166" s="1"/>
      <c r="G166" s="2"/>
    </row>
    <row r="167" spans="2:7" ht="30" customHeight="1" x14ac:dyDescent="0.35">
      <c r="B167" s="6"/>
      <c r="E167" s="1"/>
      <c r="G167" s="2"/>
    </row>
    <row r="168" spans="2:7" ht="30" customHeight="1" x14ac:dyDescent="0.35">
      <c r="B168" s="6"/>
      <c r="E168" s="1"/>
      <c r="G168" s="2"/>
    </row>
    <row r="169" spans="2:7" ht="30" customHeight="1" x14ac:dyDescent="0.35">
      <c r="B169" s="6"/>
      <c r="E169" s="1"/>
      <c r="G169" s="2"/>
    </row>
    <row r="170" spans="2:7" ht="30" customHeight="1" x14ac:dyDescent="0.35">
      <c r="B170" s="6"/>
      <c r="E170" s="1"/>
      <c r="G170" s="2"/>
    </row>
    <row r="171" spans="2:7" ht="30" customHeight="1" x14ac:dyDescent="0.35">
      <c r="B171" s="6"/>
      <c r="E171" s="1"/>
      <c r="G171" s="2"/>
    </row>
    <row r="172" spans="2:7" ht="30" customHeight="1" x14ac:dyDescent="0.35">
      <c r="B172" s="6"/>
      <c r="E172" s="1"/>
      <c r="G172" s="2"/>
    </row>
    <row r="173" spans="2:7" ht="30" customHeight="1" x14ac:dyDescent="0.35">
      <c r="B173" s="6"/>
      <c r="E173" s="1"/>
      <c r="G173" s="2"/>
    </row>
    <row r="174" spans="2:7" ht="30" customHeight="1" x14ac:dyDescent="0.35">
      <c r="B174" s="6"/>
      <c r="E174" s="1"/>
      <c r="G174" s="2"/>
    </row>
    <row r="175" spans="2:7" ht="30" customHeight="1" x14ac:dyDescent="0.35">
      <c r="B175" s="6"/>
      <c r="E175" s="1"/>
      <c r="G175" s="2"/>
    </row>
    <row r="176" spans="2:7" ht="30" customHeight="1" x14ac:dyDescent="0.35">
      <c r="B176" s="6"/>
      <c r="E176" s="1"/>
      <c r="G176" s="2"/>
    </row>
    <row r="177" spans="2:7" ht="30" customHeight="1" x14ac:dyDescent="0.35">
      <c r="B177" s="6"/>
      <c r="E177" s="1"/>
      <c r="G177" s="2"/>
    </row>
    <row r="178" spans="2:7" ht="30" customHeight="1" x14ac:dyDescent="0.35">
      <c r="B178" s="6"/>
      <c r="E178" s="1"/>
      <c r="G178" s="2"/>
    </row>
    <row r="179" spans="2:7" ht="30" customHeight="1" x14ac:dyDescent="0.35">
      <c r="B179" s="6"/>
      <c r="E179" s="1"/>
      <c r="G179" s="2"/>
    </row>
    <row r="180" spans="2:7" ht="30" customHeight="1" x14ac:dyDescent="0.35">
      <c r="B180" s="6"/>
      <c r="E180" s="1"/>
      <c r="G180" s="2"/>
    </row>
    <row r="181" spans="2:7" ht="30" customHeight="1" x14ac:dyDescent="0.35">
      <c r="B181" s="6"/>
      <c r="E181" s="1"/>
      <c r="G181" s="2"/>
    </row>
    <row r="182" spans="2:7" ht="30" customHeight="1" x14ac:dyDescent="0.35">
      <c r="B182" s="6"/>
      <c r="E182" s="1"/>
      <c r="G182" s="2"/>
    </row>
    <row r="183" spans="2:7" ht="30" customHeight="1" x14ac:dyDescent="0.35">
      <c r="B183" s="6"/>
      <c r="E183" s="1"/>
      <c r="G183" s="2"/>
    </row>
    <row r="184" spans="2:7" ht="30" customHeight="1" x14ac:dyDescent="0.35">
      <c r="B184" s="6"/>
      <c r="E184" s="1"/>
      <c r="G184" s="2"/>
    </row>
    <row r="185" spans="2:7" ht="30" customHeight="1" x14ac:dyDescent="0.35">
      <c r="B185" s="6"/>
      <c r="E185" s="1"/>
      <c r="G185" s="2"/>
    </row>
    <row r="186" spans="2:7" ht="30" customHeight="1" x14ac:dyDescent="0.35">
      <c r="B186" s="6"/>
      <c r="E186" s="1"/>
      <c r="G186" s="2"/>
    </row>
    <row r="187" spans="2:7" ht="30" customHeight="1" x14ac:dyDescent="0.35">
      <c r="B187" s="6"/>
      <c r="E187" s="1"/>
      <c r="G187" s="2"/>
    </row>
    <row r="188" spans="2:7" ht="30" customHeight="1" x14ac:dyDescent="0.35">
      <c r="B188" s="6"/>
      <c r="E188" s="1"/>
      <c r="G188" s="2"/>
    </row>
    <row r="189" spans="2:7" ht="30" customHeight="1" x14ac:dyDescent="0.35">
      <c r="B189" s="6"/>
      <c r="E189" s="1"/>
      <c r="G189" s="2"/>
    </row>
    <row r="190" spans="2:7" ht="30" customHeight="1" x14ac:dyDescent="0.35">
      <c r="B190" s="6"/>
      <c r="E190" s="1"/>
      <c r="G190" s="2"/>
    </row>
    <row r="191" spans="2:7" ht="30" customHeight="1" x14ac:dyDescent="0.35">
      <c r="B191" s="6"/>
      <c r="E191" s="1"/>
      <c r="G191" s="2"/>
    </row>
    <row r="192" spans="2:7" ht="30" customHeight="1" x14ac:dyDescent="0.35">
      <c r="B192" s="6"/>
      <c r="E192" s="1"/>
      <c r="G192" s="2"/>
    </row>
    <row r="193" spans="2:7" ht="30" customHeight="1" x14ac:dyDescent="0.35">
      <c r="B193" s="6"/>
      <c r="E193" s="1"/>
      <c r="G193" s="2"/>
    </row>
    <row r="194" spans="2:7" ht="30" customHeight="1" x14ac:dyDescent="0.35">
      <c r="B194" s="6"/>
      <c r="E194" s="1"/>
      <c r="G194" s="2"/>
    </row>
    <row r="195" spans="2:7" ht="30" customHeight="1" x14ac:dyDescent="0.35">
      <c r="B195" s="6"/>
      <c r="E195" s="1"/>
      <c r="G195" s="2"/>
    </row>
    <row r="196" spans="2:7" ht="30" customHeight="1" x14ac:dyDescent="0.35">
      <c r="B196" s="6"/>
      <c r="E196" s="1"/>
      <c r="G196" s="2"/>
    </row>
    <row r="197" spans="2:7" ht="30" customHeight="1" x14ac:dyDescent="0.35">
      <c r="B197" s="6"/>
      <c r="E197" s="1"/>
      <c r="G197" s="2"/>
    </row>
    <row r="198" spans="2:7" ht="30" customHeight="1" x14ac:dyDescent="0.35">
      <c r="B198" s="6"/>
      <c r="E198" s="1"/>
      <c r="G198" s="2"/>
    </row>
    <row r="199" spans="2:7" ht="30" customHeight="1" x14ac:dyDescent="0.35">
      <c r="B199" s="6"/>
      <c r="E199" s="1"/>
      <c r="G199" s="2"/>
    </row>
    <row r="200" spans="2:7" ht="30" customHeight="1" x14ac:dyDescent="0.35">
      <c r="B200" s="6"/>
      <c r="E200" s="1"/>
      <c r="G200" s="2"/>
    </row>
    <row r="201" spans="2:7" ht="30" customHeight="1" x14ac:dyDescent="0.35">
      <c r="B201" s="6"/>
      <c r="E201" s="1"/>
      <c r="G201" s="2"/>
    </row>
    <row r="202" spans="2:7" ht="30" customHeight="1" x14ac:dyDescent="0.35">
      <c r="B202" s="6"/>
      <c r="E202" s="1"/>
      <c r="G202" s="2"/>
    </row>
    <row r="203" spans="2:7" ht="30" customHeight="1" x14ac:dyDescent="0.35">
      <c r="B203" s="6"/>
      <c r="E203" s="1"/>
      <c r="G203" s="2"/>
    </row>
    <row r="204" spans="2:7" ht="30" customHeight="1" x14ac:dyDescent="0.35">
      <c r="B204" s="6"/>
      <c r="E204" s="1"/>
      <c r="G204" s="2"/>
    </row>
    <row r="205" spans="2:7" ht="30" customHeight="1" x14ac:dyDescent="0.35">
      <c r="B205" s="6"/>
      <c r="E205" s="1"/>
      <c r="G205" s="2"/>
    </row>
    <row r="206" spans="2:7" ht="30" customHeight="1" x14ac:dyDescent="0.35">
      <c r="B206" s="6"/>
      <c r="E206" s="1"/>
      <c r="G206" s="2"/>
    </row>
    <row r="207" spans="2:7" ht="30" customHeight="1" x14ac:dyDescent="0.35">
      <c r="B207" s="6"/>
      <c r="E207" s="1"/>
      <c r="G207" s="2"/>
    </row>
    <row r="208" spans="2:7" ht="30" customHeight="1" x14ac:dyDescent="0.35">
      <c r="B208" s="6"/>
      <c r="E208" s="1"/>
      <c r="G208" s="2"/>
    </row>
    <row r="209" spans="2:7" ht="30" customHeight="1" x14ac:dyDescent="0.35">
      <c r="B209" s="6"/>
      <c r="E209" s="1"/>
      <c r="G209" s="2"/>
    </row>
    <row r="210" spans="2:7" ht="30" customHeight="1" x14ac:dyDescent="0.35">
      <c r="B210" s="6"/>
      <c r="E210" s="1"/>
      <c r="G210" s="2"/>
    </row>
    <row r="211" spans="2:7" ht="30" customHeight="1" x14ac:dyDescent="0.35">
      <c r="B211" s="6"/>
      <c r="E211" s="1"/>
      <c r="G211" s="2"/>
    </row>
    <row r="212" spans="2:7" ht="30" customHeight="1" x14ac:dyDescent="0.35">
      <c r="B212" s="6"/>
      <c r="E212" s="1"/>
      <c r="G212" s="2"/>
    </row>
    <row r="213" spans="2:7" ht="30" customHeight="1" x14ac:dyDescent="0.35">
      <c r="B213" s="6"/>
      <c r="E213" s="1"/>
      <c r="G213" s="2"/>
    </row>
    <row r="214" spans="2:7" ht="30" customHeight="1" x14ac:dyDescent="0.35">
      <c r="B214" s="6"/>
      <c r="E214" s="1"/>
      <c r="G214" s="2"/>
    </row>
    <row r="215" spans="2:7" ht="30" customHeight="1" x14ac:dyDescent="0.35">
      <c r="B215" s="6"/>
      <c r="E215" s="1"/>
      <c r="G215" s="2"/>
    </row>
    <row r="216" spans="2:7" ht="30" customHeight="1" x14ac:dyDescent="0.35">
      <c r="B216" s="6"/>
      <c r="E216" s="1"/>
      <c r="G216" s="2"/>
    </row>
    <row r="217" spans="2:7" ht="30" customHeight="1" x14ac:dyDescent="0.35">
      <c r="B217" s="6"/>
      <c r="E217" s="1"/>
      <c r="G217" s="2"/>
    </row>
    <row r="218" spans="2:7" ht="30" customHeight="1" x14ac:dyDescent="0.35">
      <c r="B218" s="6"/>
      <c r="E218" s="1"/>
      <c r="G218" s="2"/>
    </row>
    <row r="219" spans="2:7" ht="30" customHeight="1" x14ac:dyDescent="0.35">
      <c r="B219" s="6"/>
      <c r="E219" s="1"/>
      <c r="G219" s="2"/>
    </row>
    <row r="220" spans="2:7" ht="30" customHeight="1" x14ac:dyDescent="0.35">
      <c r="B220" s="6"/>
      <c r="E220" s="1"/>
      <c r="G220" s="2"/>
    </row>
    <row r="221" spans="2:7" ht="30" customHeight="1" x14ac:dyDescent="0.35">
      <c r="B221" s="6"/>
      <c r="E221" s="1"/>
      <c r="G221" s="2"/>
    </row>
    <row r="222" spans="2:7" ht="30" customHeight="1" x14ac:dyDescent="0.35">
      <c r="B222" s="6"/>
      <c r="E222" s="1"/>
      <c r="G222" s="2"/>
    </row>
    <row r="223" spans="2:7" ht="30" customHeight="1" x14ac:dyDescent="0.35">
      <c r="B223" s="6"/>
      <c r="E223" s="1"/>
      <c r="G223" s="2"/>
    </row>
    <row r="224" spans="2:7" ht="30" customHeight="1" x14ac:dyDescent="0.35">
      <c r="B224" s="6"/>
      <c r="E224" s="1"/>
      <c r="G224" s="2"/>
    </row>
    <row r="225" spans="2:7" ht="30" customHeight="1" x14ac:dyDescent="0.35">
      <c r="B225" s="6"/>
      <c r="E225" s="1"/>
      <c r="G225" s="2"/>
    </row>
    <row r="226" spans="2:7" ht="30" customHeight="1" x14ac:dyDescent="0.35">
      <c r="B226" s="6"/>
      <c r="E226" s="1"/>
      <c r="G226" s="2"/>
    </row>
    <row r="227" spans="2:7" ht="30" customHeight="1" x14ac:dyDescent="0.35">
      <c r="B227" s="6"/>
      <c r="E227" s="1"/>
      <c r="G227" s="2"/>
    </row>
    <row r="228" spans="2:7" ht="30" customHeight="1" x14ac:dyDescent="0.35">
      <c r="B228" s="6"/>
      <c r="E228" s="1"/>
      <c r="G228" s="2"/>
    </row>
    <row r="229" spans="2:7" ht="30" customHeight="1" x14ac:dyDescent="0.35">
      <c r="B229" s="6"/>
      <c r="E229" s="1"/>
      <c r="G229" s="2"/>
    </row>
    <row r="230" spans="2:7" ht="30" customHeight="1" x14ac:dyDescent="0.35">
      <c r="B230" s="6"/>
      <c r="E230" s="1"/>
      <c r="G230" s="2"/>
    </row>
    <row r="231" spans="2:7" ht="30" customHeight="1" x14ac:dyDescent="0.35">
      <c r="B231" s="6"/>
      <c r="E231" s="1"/>
      <c r="G231" s="2"/>
    </row>
    <row r="232" spans="2:7" ht="30" customHeight="1" x14ac:dyDescent="0.35">
      <c r="B232" s="6"/>
      <c r="E232" s="1"/>
      <c r="G232" s="2"/>
    </row>
    <row r="233" spans="2:7" ht="30" customHeight="1" x14ac:dyDescent="0.35">
      <c r="B233" s="6"/>
      <c r="E233" s="1"/>
      <c r="G233" s="2"/>
    </row>
    <row r="234" spans="2:7" ht="30" customHeight="1" x14ac:dyDescent="0.35">
      <c r="B234" s="6"/>
      <c r="E234" s="1"/>
      <c r="G234" s="2"/>
    </row>
    <row r="235" spans="2:7" ht="30" customHeight="1" x14ac:dyDescent="0.35">
      <c r="B235" s="6"/>
      <c r="E235" s="1"/>
      <c r="G235" s="2"/>
    </row>
    <row r="236" spans="2:7" ht="30" customHeight="1" x14ac:dyDescent="0.35">
      <c r="B236" s="6"/>
      <c r="E236" s="1"/>
      <c r="G236" s="2"/>
    </row>
    <row r="237" spans="2:7" ht="30" customHeight="1" x14ac:dyDescent="0.35">
      <c r="B237" s="6"/>
      <c r="E237" s="1"/>
      <c r="G237" s="2"/>
    </row>
    <row r="238" spans="2:7" ht="30" customHeight="1" x14ac:dyDescent="0.35">
      <c r="B238" s="6"/>
      <c r="E238" s="1"/>
      <c r="G238" s="2"/>
    </row>
    <row r="239" spans="2:7" ht="30" customHeight="1" x14ac:dyDescent="0.35">
      <c r="B239" s="6"/>
      <c r="E239" s="1"/>
      <c r="G239" s="2"/>
    </row>
    <row r="240" spans="2:7" ht="30" customHeight="1" x14ac:dyDescent="0.35">
      <c r="B240" s="6"/>
      <c r="E240" s="1"/>
      <c r="G240" s="2"/>
    </row>
    <row r="241" spans="2:7" ht="30" customHeight="1" x14ac:dyDescent="0.35">
      <c r="B241" s="6"/>
      <c r="E241" s="1"/>
      <c r="G241" s="2"/>
    </row>
    <row r="242" spans="2:7" ht="30" customHeight="1" x14ac:dyDescent="0.35">
      <c r="B242" s="6"/>
      <c r="E242" s="1"/>
      <c r="G242" s="2"/>
    </row>
    <row r="243" spans="2:7" ht="30" customHeight="1" x14ac:dyDescent="0.35">
      <c r="B243" s="6"/>
      <c r="E243" s="1"/>
      <c r="G243" s="2"/>
    </row>
    <row r="244" spans="2:7" ht="30" customHeight="1" x14ac:dyDescent="0.35">
      <c r="B244" s="6"/>
      <c r="E244" s="1"/>
      <c r="G244" s="2"/>
    </row>
    <row r="245" spans="2:7" ht="30" customHeight="1" x14ac:dyDescent="0.35">
      <c r="B245" s="6"/>
      <c r="E245" s="1"/>
      <c r="G245" s="2"/>
    </row>
    <row r="246" spans="2:7" ht="30" customHeight="1" x14ac:dyDescent="0.35">
      <c r="B246" s="6"/>
      <c r="E246" s="1"/>
      <c r="G246" s="2"/>
    </row>
    <row r="247" spans="2:7" ht="30" customHeight="1" x14ac:dyDescent="0.35">
      <c r="B247" s="6"/>
      <c r="E247" s="1"/>
      <c r="G247" s="2"/>
    </row>
    <row r="248" spans="2:7" ht="30" customHeight="1" x14ac:dyDescent="0.35">
      <c r="B248" s="6"/>
      <c r="E248" s="1"/>
      <c r="G248" s="2"/>
    </row>
    <row r="249" spans="2:7" ht="30" customHeight="1" x14ac:dyDescent="0.35">
      <c r="B249" s="6"/>
      <c r="E249" s="1"/>
      <c r="G249" s="2"/>
    </row>
    <row r="250" spans="2:7" ht="30" customHeight="1" x14ac:dyDescent="0.35">
      <c r="B250" s="6"/>
      <c r="E250" s="1"/>
      <c r="G250" s="2"/>
    </row>
    <row r="251" spans="2:7" ht="30" customHeight="1" x14ac:dyDescent="0.35">
      <c r="B251" s="6"/>
      <c r="E251" s="1"/>
      <c r="G251" s="2"/>
    </row>
    <row r="252" spans="2:7" ht="30" customHeight="1" x14ac:dyDescent="0.35">
      <c r="B252" s="6"/>
      <c r="E252" s="1"/>
      <c r="G252" s="2"/>
    </row>
    <row r="253" spans="2:7" ht="30" customHeight="1" x14ac:dyDescent="0.35">
      <c r="B253" s="6"/>
      <c r="E253" s="1"/>
      <c r="G253" s="2"/>
    </row>
    <row r="254" spans="2:7" ht="30" customHeight="1" x14ac:dyDescent="0.35">
      <c r="B254" s="6"/>
      <c r="E254" s="1"/>
      <c r="G254" s="2"/>
    </row>
    <row r="255" spans="2:7" ht="30" customHeight="1" x14ac:dyDescent="0.35">
      <c r="B255" s="6"/>
      <c r="E255" s="1"/>
      <c r="G255" s="2"/>
    </row>
    <row r="256" spans="2:7" ht="30" customHeight="1" x14ac:dyDescent="0.35">
      <c r="B256" s="6"/>
      <c r="E256" s="1"/>
      <c r="G256" s="2"/>
    </row>
    <row r="257" spans="2:7" ht="30" customHeight="1" x14ac:dyDescent="0.35">
      <c r="B257" s="6"/>
      <c r="E257" s="1"/>
      <c r="G257" s="2"/>
    </row>
    <row r="258" spans="2:7" ht="30" customHeight="1" x14ac:dyDescent="0.35">
      <c r="B258" s="6"/>
      <c r="E258" s="1"/>
      <c r="G258" s="2"/>
    </row>
    <row r="259" spans="2:7" ht="30" customHeight="1" x14ac:dyDescent="0.35">
      <c r="B259" s="6"/>
      <c r="E259" s="1"/>
      <c r="G259" s="2"/>
    </row>
    <row r="260" spans="2:7" ht="30" customHeight="1" x14ac:dyDescent="0.35">
      <c r="B260" s="6"/>
      <c r="E260" s="1"/>
      <c r="G260" s="2"/>
    </row>
    <row r="261" spans="2:7" ht="30" customHeight="1" x14ac:dyDescent="0.35">
      <c r="B261" s="6"/>
      <c r="E261" s="1"/>
      <c r="G261" s="2"/>
    </row>
    <row r="262" spans="2:7" ht="30" customHeight="1" x14ac:dyDescent="0.35">
      <c r="B262" s="6"/>
      <c r="E262" s="1"/>
      <c r="G262" s="2"/>
    </row>
    <row r="263" spans="2:7" ht="30" customHeight="1" x14ac:dyDescent="0.35">
      <c r="B263" s="6"/>
      <c r="E263" s="1"/>
      <c r="G263" s="2"/>
    </row>
    <row r="264" spans="2:7" ht="30" customHeight="1" x14ac:dyDescent="0.35">
      <c r="B264" s="6"/>
      <c r="E264" s="1"/>
      <c r="G264" s="2"/>
    </row>
    <row r="265" spans="2:7" ht="30" customHeight="1" x14ac:dyDescent="0.35">
      <c r="B265" s="6"/>
      <c r="E265" s="1"/>
      <c r="G265" s="2"/>
    </row>
    <row r="266" spans="2:7" ht="30" customHeight="1" x14ac:dyDescent="0.35">
      <c r="B266" s="6"/>
      <c r="E266" s="1"/>
      <c r="G266" s="2"/>
    </row>
    <row r="267" spans="2:7" ht="120" customHeight="1" x14ac:dyDescent="0.35">
      <c r="B267" s="6"/>
      <c r="E267" s="1"/>
      <c r="G267" s="2"/>
    </row>
    <row r="268" spans="2:7" ht="120" customHeight="1" x14ac:dyDescent="0.35">
      <c r="B268" s="6"/>
      <c r="E268" s="1"/>
      <c r="G268" s="2"/>
    </row>
    <row r="269" spans="2:7" ht="120" customHeight="1" x14ac:dyDescent="0.35">
      <c r="B269" s="6"/>
      <c r="E269" s="1"/>
      <c r="G269" s="2"/>
    </row>
    <row r="270" spans="2:7" ht="120" customHeight="1" x14ac:dyDescent="0.35">
      <c r="B270" s="6"/>
      <c r="E270" s="1"/>
      <c r="G270" s="2"/>
    </row>
    <row r="271" spans="2:7" ht="120" customHeight="1" x14ac:dyDescent="0.35">
      <c r="B271" s="6"/>
      <c r="E271" s="1"/>
      <c r="G271" s="2"/>
    </row>
    <row r="272" spans="2:7" ht="120" customHeight="1" x14ac:dyDescent="0.35">
      <c r="B272" s="6"/>
      <c r="E272" s="1"/>
      <c r="G272" s="2"/>
    </row>
    <row r="273" spans="2:7" ht="120" customHeight="1" x14ac:dyDescent="0.35">
      <c r="B273" s="6"/>
      <c r="E273" s="1"/>
      <c r="G273" s="2"/>
    </row>
    <row r="274" spans="2:7" ht="120" customHeight="1" x14ac:dyDescent="0.35">
      <c r="B274" s="6"/>
      <c r="E274" s="1"/>
      <c r="G274" s="2"/>
    </row>
    <row r="275" spans="2:7" ht="120" customHeight="1" x14ac:dyDescent="0.35">
      <c r="B275" s="6"/>
      <c r="E275" s="1"/>
      <c r="G275" s="2"/>
    </row>
    <row r="276" spans="2:7" ht="120" customHeight="1" x14ac:dyDescent="0.35">
      <c r="B276" s="6"/>
      <c r="E276" s="1"/>
      <c r="G276" s="2"/>
    </row>
    <row r="277" spans="2:7" ht="120" customHeight="1" x14ac:dyDescent="0.35">
      <c r="B277" s="6"/>
      <c r="E277" s="1"/>
      <c r="G277" s="2"/>
    </row>
    <row r="278" spans="2:7" ht="120" customHeight="1" x14ac:dyDescent="0.35">
      <c r="B278" s="6"/>
      <c r="E278" s="1"/>
      <c r="G278" s="2"/>
    </row>
    <row r="279" spans="2:7" ht="120" customHeight="1" x14ac:dyDescent="0.35">
      <c r="B279" s="6"/>
      <c r="E279" s="1"/>
      <c r="G279" s="2"/>
    </row>
    <row r="280" spans="2:7" ht="120" customHeight="1" x14ac:dyDescent="0.35">
      <c r="B280" s="6"/>
      <c r="E280" s="1"/>
      <c r="G280" s="2"/>
    </row>
    <row r="281" spans="2:7" ht="120" customHeight="1" x14ac:dyDescent="0.35">
      <c r="B281" s="6"/>
      <c r="E281" s="1"/>
      <c r="G281" s="2"/>
    </row>
    <row r="282" spans="2:7" ht="120" customHeight="1" x14ac:dyDescent="0.35">
      <c r="B282" s="6"/>
      <c r="E282" s="1"/>
      <c r="G282" s="2"/>
    </row>
    <row r="283" spans="2:7" ht="120" customHeight="1" x14ac:dyDescent="0.35">
      <c r="B283" s="6"/>
      <c r="E283" s="1"/>
      <c r="G283" s="2"/>
    </row>
    <row r="284" spans="2:7" ht="120" customHeight="1" x14ac:dyDescent="0.35">
      <c r="B284" s="6"/>
      <c r="E284" s="1"/>
      <c r="G284" s="2"/>
    </row>
    <row r="285" spans="2:7" ht="120" customHeight="1" x14ac:dyDescent="0.35">
      <c r="B285" s="6"/>
      <c r="E285" s="1"/>
      <c r="G285" s="2"/>
    </row>
    <row r="286" spans="2:7" ht="120" customHeight="1" x14ac:dyDescent="0.35">
      <c r="B286" s="6"/>
      <c r="E286" s="1"/>
      <c r="G286" s="2"/>
    </row>
    <row r="287" spans="2:7" ht="120" customHeight="1" x14ac:dyDescent="0.35">
      <c r="B287" s="6"/>
      <c r="E287" s="1"/>
      <c r="G287" s="2"/>
    </row>
    <row r="288" spans="2:7" ht="120" customHeight="1" x14ac:dyDescent="0.35">
      <c r="B288" s="6"/>
      <c r="E288" s="1"/>
      <c r="G288" s="2"/>
    </row>
    <row r="289" spans="2:7" ht="120" customHeight="1" x14ac:dyDescent="0.35">
      <c r="B289" s="6"/>
      <c r="E289" s="1"/>
      <c r="G289" s="2"/>
    </row>
    <row r="290" spans="2:7" ht="120" customHeight="1" x14ac:dyDescent="0.35">
      <c r="B290" s="6"/>
      <c r="E290" s="1"/>
      <c r="G290" s="2"/>
    </row>
    <row r="291" spans="2:7" ht="120" customHeight="1" x14ac:dyDescent="0.35">
      <c r="B291" s="6"/>
      <c r="E291" s="1"/>
      <c r="G291" s="2"/>
    </row>
    <row r="292" spans="2:7" ht="120" customHeight="1" x14ac:dyDescent="0.35">
      <c r="B292" s="6"/>
      <c r="E292" s="1"/>
      <c r="G292" s="2"/>
    </row>
    <row r="293" spans="2:7" ht="120" customHeight="1" x14ac:dyDescent="0.35">
      <c r="B293" s="6"/>
      <c r="E293" s="1"/>
      <c r="G293" s="2"/>
    </row>
    <row r="294" spans="2:7" ht="120" customHeight="1" x14ac:dyDescent="0.35">
      <c r="B294" s="6"/>
      <c r="E294" s="1"/>
      <c r="G294" s="2"/>
    </row>
    <row r="295" spans="2:7" ht="120" customHeight="1" x14ac:dyDescent="0.35">
      <c r="B295" s="6"/>
      <c r="E295" s="1"/>
      <c r="G295" s="2"/>
    </row>
    <row r="296" spans="2:7" ht="120" customHeight="1" x14ac:dyDescent="0.35">
      <c r="B296" s="6"/>
      <c r="E296" s="1"/>
      <c r="G296" s="2"/>
    </row>
    <row r="297" spans="2:7" ht="120" customHeight="1" x14ac:dyDescent="0.35">
      <c r="B297" s="6"/>
      <c r="E297" s="1"/>
      <c r="G297" s="2"/>
    </row>
    <row r="298" spans="2:7" ht="120" customHeight="1" x14ac:dyDescent="0.35">
      <c r="B298" s="6"/>
      <c r="E298" s="1"/>
      <c r="G298" s="2"/>
    </row>
    <row r="299" spans="2:7" ht="120" customHeight="1" x14ac:dyDescent="0.35">
      <c r="B299" s="6"/>
      <c r="E299" s="1"/>
      <c r="G299" s="2"/>
    </row>
    <row r="300" spans="2:7" ht="120" customHeight="1" x14ac:dyDescent="0.35">
      <c r="B300" s="6"/>
      <c r="E300" s="1"/>
      <c r="G300" s="2"/>
    </row>
    <row r="301" spans="2:7" ht="120" customHeight="1" x14ac:dyDescent="0.35">
      <c r="B301" s="6"/>
      <c r="E301" s="1"/>
      <c r="G301" s="2"/>
    </row>
    <row r="302" spans="2:7" ht="120" customHeight="1" x14ac:dyDescent="0.35">
      <c r="B302" s="6"/>
      <c r="E302" s="1"/>
      <c r="G302" s="2"/>
    </row>
    <row r="303" spans="2:7" ht="120" customHeight="1" x14ac:dyDescent="0.35">
      <c r="B303" s="6"/>
      <c r="E303" s="1"/>
      <c r="G303" s="2"/>
    </row>
    <row r="304" spans="2:7" ht="120" customHeight="1" x14ac:dyDescent="0.35">
      <c r="B304" s="6"/>
      <c r="E304" s="1"/>
      <c r="G304" s="2"/>
    </row>
    <row r="305" spans="2:7" ht="120" customHeight="1" x14ac:dyDescent="0.35">
      <c r="B305" s="6"/>
      <c r="E305" s="1"/>
      <c r="G305" s="2"/>
    </row>
    <row r="306" spans="2:7" ht="120" customHeight="1" x14ac:dyDescent="0.35">
      <c r="B306" s="6"/>
      <c r="E306" s="1"/>
      <c r="G306" s="2"/>
    </row>
    <row r="307" spans="2:7" ht="120" customHeight="1" x14ac:dyDescent="0.35">
      <c r="B307" s="6"/>
      <c r="E307" s="1"/>
      <c r="G307" s="2"/>
    </row>
    <row r="308" spans="2:7" ht="120" customHeight="1" x14ac:dyDescent="0.35">
      <c r="B308" s="6"/>
      <c r="E308" s="1"/>
      <c r="G308" s="2"/>
    </row>
    <row r="309" spans="2:7" ht="120" customHeight="1" x14ac:dyDescent="0.35">
      <c r="B309" s="6"/>
      <c r="E309" s="1"/>
      <c r="G309" s="2"/>
    </row>
    <row r="310" spans="2:7" ht="120" customHeight="1" x14ac:dyDescent="0.35">
      <c r="B310" s="6"/>
      <c r="E310" s="1"/>
      <c r="G310" s="2"/>
    </row>
    <row r="311" spans="2:7" ht="120" customHeight="1" x14ac:dyDescent="0.35">
      <c r="B311" s="6"/>
      <c r="E311" s="1"/>
      <c r="G311" s="2"/>
    </row>
    <row r="312" spans="2:7" ht="120" customHeight="1" x14ac:dyDescent="0.35">
      <c r="B312" s="6"/>
      <c r="E312" s="1"/>
      <c r="G312" s="2"/>
    </row>
    <row r="313" spans="2:7" ht="120" customHeight="1" x14ac:dyDescent="0.35">
      <c r="B313" s="6"/>
      <c r="E313" s="1"/>
      <c r="G313" s="2"/>
    </row>
    <row r="314" spans="2:7" ht="120" customHeight="1" x14ac:dyDescent="0.35">
      <c r="B314" s="6"/>
      <c r="E314" s="1"/>
      <c r="G314" s="2"/>
    </row>
    <row r="315" spans="2:7" ht="120" customHeight="1" x14ac:dyDescent="0.35">
      <c r="B315" s="6"/>
      <c r="E315" s="1"/>
      <c r="G315" s="2"/>
    </row>
    <row r="316" spans="2:7" ht="120" customHeight="1" x14ac:dyDescent="0.35">
      <c r="B316" s="6"/>
      <c r="E316" s="1"/>
      <c r="G316" s="2"/>
    </row>
    <row r="317" spans="2:7" ht="120" customHeight="1" x14ac:dyDescent="0.35">
      <c r="B317" s="6"/>
      <c r="E317" s="1"/>
      <c r="G317" s="2"/>
    </row>
    <row r="318" spans="2:7" ht="120" customHeight="1" x14ac:dyDescent="0.35">
      <c r="B318" s="6"/>
      <c r="E318" s="1"/>
      <c r="G318" s="2"/>
    </row>
    <row r="319" spans="2:7" ht="120" customHeight="1" x14ac:dyDescent="0.35">
      <c r="B319" s="6"/>
      <c r="E319" s="1"/>
      <c r="G319" s="2"/>
    </row>
    <row r="320" spans="2:7" ht="120" customHeight="1" x14ac:dyDescent="0.35">
      <c r="B320" s="6"/>
      <c r="E320" s="1"/>
      <c r="G320" s="2"/>
    </row>
    <row r="321" spans="2:7" ht="120" customHeight="1" x14ac:dyDescent="0.35">
      <c r="B321" s="6"/>
      <c r="E321" s="1"/>
      <c r="G321" s="2"/>
    </row>
    <row r="322" spans="2:7" ht="120" customHeight="1" x14ac:dyDescent="0.35">
      <c r="B322" s="6"/>
      <c r="E322" s="1"/>
      <c r="G322" s="2"/>
    </row>
    <row r="323" spans="2:7" ht="120" customHeight="1" x14ac:dyDescent="0.35">
      <c r="B323" s="6"/>
      <c r="E323" s="1"/>
      <c r="G323" s="2"/>
    </row>
    <row r="324" spans="2:7" ht="120" customHeight="1" x14ac:dyDescent="0.35">
      <c r="B324" s="6"/>
      <c r="E324" s="1"/>
      <c r="G324" s="2"/>
    </row>
    <row r="325" spans="2:7" ht="120" customHeight="1" x14ac:dyDescent="0.35">
      <c r="B325" s="6"/>
      <c r="E325" s="1"/>
      <c r="G325" s="2"/>
    </row>
    <row r="326" spans="2:7" ht="120" customHeight="1" x14ac:dyDescent="0.35">
      <c r="B326" s="6"/>
      <c r="E326" s="1"/>
      <c r="G326" s="2"/>
    </row>
    <row r="327" spans="2:7" ht="120" customHeight="1" x14ac:dyDescent="0.35">
      <c r="B327" s="6"/>
      <c r="E327" s="1"/>
      <c r="G327" s="2"/>
    </row>
    <row r="328" spans="2:7" ht="120" customHeight="1" x14ac:dyDescent="0.35">
      <c r="B328" s="6"/>
      <c r="E328" s="1"/>
      <c r="G328" s="2"/>
    </row>
    <row r="329" spans="2:7" ht="120" customHeight="1" x14ac:dyDescent="0.35">
      <c r="B329" s="6"/>
      <c r="E329" s="1"/>
      <c r="G329" s="2"/>
    </row>
    <row r="330" spans="2:7" ht="120" customHeight="1" x14ac:dyDescent="0.35">
      <c r="B330" s="6"/>
      <c r="E330" s="1"/>
      <c r="G330" s="2"/>
    </row>
    <row r="331" spans="2:7" ht="120" customHeight="1" x14ac:dyDescent="0.35">
      <c r="B331" s="6"/>
      <c r="E331" s="1"/>
      <c r="G331" s="2"/>
    </row>
    <row r="332" spans="2:7" ht="120" customHeight="1" x14ac:dyDescent="0.35">
      <c r="B332" s="6"/>
      <c r="E332" s="1"/>
      <c r="G332" s="2"/>
    </row>
    <row r="333" spans="2:7" ht="120" customHeight="1" x14ac:dyDescent="0.35">
      <c r="B333" s="6"/>
      <c r="E333" s="1"/>
      <c r="G333" s="2"/>
    </row>
    <row r="334" spans="2:7" ht="120" customHeight="1" x14ac:dyDescent="0.35">
      <c r="B334" s="6"/>
      <c r="E334" s="1"/>
      <c r="G334" s="2"/>
    </row>
    <row r="335" spans="2:7" ht="120" customHeight="1" x14ac:dyDescent="0.35">
      <c r="B335" s="6"/>
      <c r="E335" s="1"/>
      <c r="G335" s="2"/>
    </row>
    <row r="336" spans="2:7" ht="120" customHeight="1" x14ac:dyDescent="0.35">
      <c r="B336" s="6"/>
      <c r="E336" s="1"/>
      <c r="G336" s="2"/>
    </row>
    <row r="337" spans="2:7" ht="120" customHeight="1" x14ac:dyDescent="0.35">
      <c r="B337" s="6"/>
      <c r="E337" s="1"/>
      <c r="G337" s="2"/>
    </row>
    <row r="338" spans="2:7" ht="120" customHeight="1" x14ac:dyDescent="0.35">
      <c r="B338" s="6"/>
      <c r="E338" s="1"/>
      <c r="G338" s="2"/>
    </row>
    <row r="339" spans="2:7" ht="120" customHeight="1" x14ac:dyDescent="0.35">
      <c r="B339" s="6"/>
      <c r="E339" s="1"/>
      <c r="G339" s="2"/>
    </row>
    <row r="340" spans="2:7" ht="120" customHeight="1" x14ac:dyDescent="0.35">
      <c r="B340" s="6"/>
      <c r="E340" s="1"/>
      <c r="G340" s="2"/>
    </row>
    <row r="341" spans="2:7" ht="120" customHeight="1" x14ac:dyDescent="0.35">
      <c r="B341" s="6"/>
      <c r="E341" s="1"/>
      <c r="G341" s="2"/>
    </row>
    <row r="342" spans="2:7" ht="120" customHeight="1" x14ac:dyDescent="0.35">
      <c r="B342" s="6"/>
      <c r="E342" s="1"/>
      <c r="G342" s="2"/>
    </row>
    <row r="343" spans="2:7" ht="120" customHeight="1" x14ac:dyDescent="0.35">
      <c r="B343" s="6"/>
      <c r="E343" s="1"/>
      <c r="G343" s="2"/>
    </row>
    <row r="344" spans="2:7" ht="120" customHeight="1" x14ac:dyDescent="0.35">
      <c r="B344" s="6"/>
      <c r="E344" s="1"/>
      <c r="G344" s="2"/>
    </row>
    <row r="345" spans="2:7" ht="120" customHeight="1" x14ac:dyDescent="0.35">
      <c r="B345" s="6"/>
      <c r="E345" s="1"/>
      <c r="G345" s="2"/>
    </row>
    <row r="346" spans="2:7" ht="120" customHeight="1" x14ac:dyDescent="0.35">
      <c r="B346" s="6"/>
      <c r="E346" s="1"/>
      <c r="G346" s="2"/>
    </row>
    <row r="347" spans="2:7" ht="120" customHeight="1" x14ac:dyDescent="0.35">
      <c r="B347" s="6"/>
      <c r="E347" s="1"/>
      <c r="G347" s="2"/>
    </row>
    <row r="348" spans="2:7" ht="120" customHeight="1" x14ac:dyDescent="0.35">
      <c r="B348" s="6"/>
      <c r="E348" s="1"/>
      <c r="G348" s="2"/>
    </row>
    <row r="349" spans="2:7" ht="120" customHeight="1" x14ac:dyDescent="0.35">
      <c r="B349" s="6"/>
      <c r="E349" s="1"/>
      <c r="G349" s="2"/>
    </row>
    <row r="350" spans="2:7" ht="120" customHeight="1" x14ac:dyDescent="0.35">
      <c r="B350" s="6"/>
      <c r="E350" s="1"/>
      <c r="G350" s="2"/>
    </row>
    <row r="351" spans="2:7" ht="120" customHeight="1" x14ac:dyDescent="0.35">
      <c r="B351" s="6"/>
      <c r="E351" s="1"/>
      <c r="G351" s="2"/>
    </row>
    <row r="352" spans="2:7" ht="120" customHeight="1" x14ac:dyDescent="0.35">
      <c r="B352" s="6"/>
      <c r="E352" s="1"/>
      <c r="G352" s="2"/>
    </row>
    <row r="353" spans="2:7" ht="120" customHeight="1" x14ac:dyDescent="0.35">
      <c r="B353" s="6"/>
      <c r="E353" s="1"/>
      <c r="G353" s="2"/>
    </row>
    <row r="354" spans="2:7" ht="120" customHeight="1" x14ac:dyDescent="0.35">
      <c r="B354" s="6"/>
      <c r="E354" s="1"/>
      <c r="G354" s="2"/>
    </row>
    <row r="355" spans="2:7" ht="120" customHeight="1" x14ac:dyDescent="0.35">
      <c r="B355" s="6"/>
      <c r="E355" s="1"/>
      <c r="G355" s="2"/>
    </row>
    <row r="356" spans="2:7" ht="120" customHeight="1" x14ac:dyDescent="0.35">
      <c r="B356" s="6"/>
      <c r="E356" s="1"/>
      <c r="G356" s="2"/>
    </row>
    <row r="357" spans="2:7" ht="120" customHeight="1" x14ac:dyDescent="0.35">
      <c r="B357" s="6"/>
      <c r="E357" s="1"/>
      <c r="G357" s="2"/>
    </row>
    <row r="358" spans="2:7" ht="120" customHeight="1" x14ac:dyDescent="0.35">
      <c r="B358" s="6"/>
      <c r="E358" s="1"/>
      <c r="G358" s="2"/>
    </row>
    <row r="359" spans="2:7" ht="120" customHeight="1" x14ac:dyDescent="0.35">
      <c r="B359" s="6"/>
      <c r="E359" s="1"/>
      <c r="G359" s="2"/>
    </row>
    <row r="360" spans="2:7" ht="120" customHeight="1" x14ac:dyDescent="0.35">
      <c r="B360" s="6"/>
      <c r="E360" s="1"/>
      <c r="G360" s="2"/>
    </row>
    <row r="361" spans="2:7" ht="120" customHeight="1" x14ac:dyDescent="0.35">
      <c r="B361" s="6"/>
      <c r="E361" s="1"/>
      <c r="G361" s="2"/>
    </row>
    <row r="362" spans="2:7" ht="120" customHeight="1" x14ac:dyDescent="0.35">
      <c r="B362" s="6"/>
      <c r="E362" s="1"/>
      <c r="G362" s="2"/>
    </row>
    <row r="363" spans="2:7" ht="120" customHeight="1" x14ac:dyDescent="0.35">
      <c r="B363" s="6"/>
      <c r="E363" s="1"/>
      <c r="G363" s="2"/>
    </row>
    <row r="364" spans="2:7" ht="120" customHeight="1" x14ac:dyDescent="0.35">
      <c r="B364" s="6"/>
      <c r="E364" s="1"/>
      <c r="G364" s="2"/>
    </row>
    <row r="365" spans="2:7" ht="120" customHeight="1" x14ac:dyDescent="0.35">
      <c r="B365" s="6"/>
      <c r="E365" s="1"/>
      <c r="G365" s="2"/>
    </row>
    <row r="366" spans="2:7" ht="120" customHeight="1" x14ac:dyDescent="0.35">
      <c r="B366" s="6"/>
      <c r="E366" s="1"/>
      <c r="G366" s="2"/>
    </row>
    <row r="367" spans="2:7" ht="120" customHeight="1" x14ac:dyDescent="0.35">
      <c r="B367" s="6"/>
      <c r="E367" s="1"/>
      <c r="G367" s="2"/>
    </row>
    <row r="368" spans="2:7" ht="120" customHeight="1" x14ac:dyDescent="0.35">
      <c r="B368" s="6"/>
      <c r="E368" s="1"/>
      <c r="G368" s="2"/>
    </row>
    <row r="369" spans="2:7" ht="120" customHeight="1" x14ac:dyDescent="0.35">
      <c r="B369" s="6"/>
      <c r="E369" s="1"/>
      <c r="G369" s="2"/>
    </row>
    <row r="370" spans="2:7" ht="120" customHeight="1" x14ac:dyDescent="0.35">
      <c r="B370" s="6"/>
      <c r="E370" s="1"/>
      <c r="G370" s="2"/>
    </row>
    <row r="371" spans="2:7" ht="120" customHeight="1" x14ac:dyDescent="0.35">
      <c r="B371" s="6"/>
      <c r="E371" s="1"/>
      <c r="G371" s="2"/>
    </row>
    <row r="372" spans="2:7" ht="120" customHeight="1" x14ac:dyDescent="0.35">
      <c r="B372" s="6"/>
      <c r="E372" s="1"/>
      <c r="G372" s="2"/>
    </row>
    <row r="373" spans="2:7" ht="120" customHeight="1" x14ac:dyDescent="0.35">
      <c r="B373" s="6"/>
      <c r="E373" s="1"/>
      <c r="G373" s="2"/>
    </row>
    <row r="374" spans="2:7" ht="120" customHeight="1" x14ac:dyDescent="0.35">
      <c r="B374" s="6"/>
      <c r="E374" s="1"/>
      <c r="G374" s="2"/>
    </row>
    <row r="375" spans="2:7" ht="120" customHeight="1" x14ac:dyDescent="0.35">
      <c r="B375" s="6"/>
      <c r="E375" s="1"/>
      <c r="G375" s="2"/>
    </row>
    <row r="376" spans="2:7" ht="120" customHeight="1" x14ac:dyDescent="0.35">
      <c r="B376" s="6"/>
      <c r="E376" s="1"/>
      <c r="G376" s="2"/>
    </row>
    <row r="377" spans="2:7" ht="120" customHeight="1" x14ac:dyDescent="0.35">
      <c r="B377" s="6"/>
      <c r="E377" s="1"/>
      <c r="G377" s="2"/>
    </row>
    <row r="378" spans="2:7" ht="120" customHeight="1" x14ac:dyDescent="0.35">
      <c r="B378" s="6"/>
      <c r="E378" s="1"/>
      <c r="G378" s="2"/>
    </row>
    <row r="379" spans="2:7" ht="120" customHeight="1" x14ac:dyDescent="0.35">
      <c r="B379" s="6"/>
      <c r="E379" s="1"/>
      <c r="G379" s="2"/>
    </row>
    <row r="380" spans="2:7" ht="120" customHeight="1" x14ac:dyDescent="0.35">
      <c r="B380" s="6"/>
      <c r="E380" s="1"/>
      <c r="G380" s="2"/>
    </row>
    <row r="381" spans="2:7" ht="120" customHeight="1" x14ac:dyDescent="0.35">
      <c r="B381" s="6"/>
      <c r="E381" s="1"/>
      <c r="G381" s="2"/>
    </row>
    <row r="382" spans="2:7" ht="120" customHeight="1" x14ac:dyDescent="0.35">
      <c r="B382" s="6"/>
      <c r="E382" s="1"/>
      <c r="G382" s="2"/>
    </row>
    <row r="383" spans="2:7" ht="120" customHeight="1" x14ac:dyDescent="0.35">
      <c r="B383" s="6"/>
      <c r="E383" s="1"/>
      <c r="G383" s="2"/>
    </row>
    <row r="384" spans="2:7" ht="120" customHeight="1" x14ac:dyDescent="0.35">
      <c r="B384" s="6"/>
      <c r="E384" s="1"/>
      <c r="G384" s="2"/>
    </row>
    <row r="385" spans="2:7" ht="120" customHeight="1" x14ac:dyDescent="0.35">
      <c r="B385" s="6"/>
      <c r="E385" s="1"/>
      <c r="G385" s="2"/>
    </row>
    <row r="386" spans="2:7" ht="120" customHeight="1" x14ac:dyDescent="0.35">
      <c r="B386" s="6"/>
      <c r="E386" s="1"/>
      <c r="G386" s="2"/>
    </row>
    <row r="387" spans="2:7" ht="120" customHeight="1" x14ac:dyDescent="0.35">
      <c r="B387" s="6"/>
      <c r="E387" s="1"/>
      <c r="G387" s="2"/>
    </row>
    <row r="388" spans="2:7" ht="120" customHeight="1" x14ac:dyDescent="0.35">
      <c r="B388" s="6"/>
      <c r="E388" s="1"/>
      <c r="G388" s="2"/>
    </row>
    <row r="389" spans="2:7" ht="120" customHeight="1" x14ac:dyDescent="0.35">
      <c r="B389" s="6"/>
      <c r="E389" s="1"/>
      <c r="G389" s="2"/>
    </row>
    <row r="390" spans="2:7" ht="120" customHeight="1" x14ac:dyDescent="0.35">
      <c r="B390" s="6"/>
      <c r="E390" s="1"/>
      <c r="G390" s="2"/>
    </row>
    <row r="391" spans="2:7" ht="120" customHeight="1" x14ac:dyDescent="0.35">
      <c r="B391" s="6"/>
      <c r="E391" s="1"/>
      <c r="G391" s="2"/>
    </row>
    <row r="392" spans="2:7" ht="120" customHeight="1" x14ac:dyDescent="0.35">
      <c r="B392" s="6"/>
      <c r="E392" s="1"/>
      <c r="G392" s="2"/>
    </row>
    <row r="393" spans="2:7" ht="120" customHeight="1" x14ac:dyDescent="0.35">
      <c r="B393" s="6"/>
      <c r="E393" s="1"/>
      <c r="G393" s="2"/>
    </row>
    <row r="394" spans="2:7" ht="120" customHeight="1" x14ac:dyDescent="0.35">
      <c r="B394" s="6"/>
      <c r="E394" s="1"/>
      <c r="G394" s="2"/>
    </row>
    <row r="395" spans="2:7" ht="120" customHeight="1" x14ac:dyDescent="0.35">
      <c r="B395" s="6"/>
      <c r="E395" s="1"/>
      <c r="G395" s="2"/>
    </row>
    <row r="396" spans="2:7" ht="120" customHeight="1" x14ac:dyDescent="0.35">
      <c r="B396" s="6"/>
      <c r="E396" s="1"/>
      <c r="G396" s="2"/>
    </row>
    <row r="397" spans="2:7" ht="120" customHeight="1" x14ac:dyDescent="0.35">
      <c r="B397" s="6"/>
      <c r="E397" s="1"/>
      <c r="G397" s="2"/>
    </row>
    <row r="398" spans="2:7" ht="120" customHeight="1" x14ac:dyDescent="0.35">
      <c r="B398" s="6"/>
      <c r="E398" s="1"/>
      <c r="G398" s="2"/>
    </row>
    <row r="399" spans="2:7" ht="120" customHeight="1" x14ac:dyDescent="0.35">
      <c r="B399" s="6"/>
      <c r="E399" s="1"/>
      <c r="G399" s="2"/>
    </row>
    <row r="400" spans="2:7" ht="120" customHeight="1" x14ac:dyDescent="0.35">
      <c r="B400" s="6"/>
      <c r="E400" s="1"/>
      <c r="G400" s="2"/>
    </row>
    <row r="401" spans="2:7" ht="120" customHeight="1" x14ac:dyDescent="0.35">
      <c r="B401" s="6"/>
      <c r="E401" s="1"/>
      <c r="G401" s="2"/>
    </row>
    <row r="402" spans="2:7" ht="120" customHeight="1" x14ac:dyDescent="0.35">
      <c r="B402" s="6"/>
      <c r="E402" s="1"/>
      <c r="G402" s="2"/>
    </row>
    <row r="403" spans="2:7" ht="120" customHeight="1" x14ac:dyDescent="0.35">
      <c r="B403" s="6"/>
      <c r="E403" s="1"/>
      <c r="G403" s="2"/>
    </row>
    <row r="404" spans="2:7" ht="120" customHeight="1" x14ac:dyDescent="0.35">
      <c r="B404" s="6"/>
      <c r="E404" s="1"/>
      <c r="G404" s="2"/>
    </row>
    <row r="405" spans="2:7" ht="120" customHeight="1" x14ac:dyDescent="0.35">
      <c r="B405" s="6"/>
      <c r="E405" s="1"/>
      <c r="G405" s="2"/>
    </row>
    <row r="406" spans="2:7" ht="120" customHeight="1" x14ac:dyDescent="0.35">
      <c r="B406" s="6"/>
      <c r="E406" s="1"/>
      <c r="G406" s="2"/>
    </row>
    <row r="407" spans="2:7" ht="120" customHeight="1" x14ac:dyDescent="0.35">
      <c r="B407" s="6"/>
      <c r="E407" s="1"/>
      <c r="G407" s="2"/>
    </row>
    <row r="408" spans="2:7" ht="120" customHeight="1" x14ac:dyDescent="0.35">
      <c r="B408" s="6"/>
      <c r="E408" s="1"/>
      <c r="G408" s="2"/>
    </row>
    <row r="409" spans="2:7" ht="120" customHeight="1" x14ac:dyDescent="0.35">
      <c r="B409" s="6"/>
      <c r="E409" s="1"/>
      <c r="G409" s="2"/>
    </row>
    <row r="410" spans="2:7" ht="120" customHeight="1" x14ac:dyDescent="0.35">
      <c r="B410" s="6"/>
      <c r="E410" s="1"/>
      <c r="G410" s="2"/>
    </row>
    <row r="411" spans="2:7" ht="120" customHeight="1" x14ac:dyDescent="0.35">
      <c r="B411" s="6"/>
      <c r="E411" s="1"/>
      <c r="G411" s="2"/>
    </row>
    <row r="412" spans="2:7" ht="120" customHeight="1" x14ac:dyDescent="0.35">
      <c r="B412" s="6"/>
      <c r="E412" s="1"/>
      <c r="G412" s="2"/>
    </row>
    <row r="413" spans="2:7" ht="120" customHeight="1" x14ac:dyDescent="0.35">
      <c r="B413" s="6"/>
      <c r="E413" s="1"/>
      <c r="G413" s="2"/>
    </row>
    <row r="414" spans="2:7" ht="120" customHeight="1" x14ac:dyDescent="0.35">
      <c r="B414" s="6"/>
      <c r="E414" s="1"/>
      <c r="G414" s="2"/>
    </row>
    <row r="415" spans="2:7" ht="120" customHeight="1" x14ac:dyDescent="0.35">
      <c r="B415" s="6"/>
      <c r="E415" s="1"/>
      <c r="G415" s="2"/>
    </row>
    <row r="416" spans="2:7" ht="120" customHeight="1" x14ac:dyDescent="0.35">
      <c r="B416" s="6"/>
      <c r="E416" s="1"/>
      <c r="G416" s="2"/>
    </row>
    <row r="417" spans="2:7" ht="120" customHeight="1" x14ac:dyDescent="0.35">
      <c r="B417" s="6"/>
      <c r="E417" s="1"/>
      <c r="G417" s="2"/>
    </row>
    <row r="418" spans="2:7" ht="120" customHeight="1" x14ac:dyDescent="0.35">
      <c r="B418" s="6"/>
      <c r="E418" s="1"/>
      <c r="G418" s="2"/>
    </row>
    <row r="419" spans="2:7" ht="120" customHeight="1" x14ac:dyDescent="0.35">
      <c r="B419" s="6"/>
      <c r="E419" s="1"/>
      <c r="G419" s="2"/>
    </row>
    <row r="420" spans="2:7" ht="120" customHeight="1" x14ac:dyDescent="0.35">
      <c r="B420" s="6"/>
      <c r="E420" s="1"/>
      <c r="G420" s="2"/>
    </row>
    <row r="421" spans="2:7" ht="120" customHeight="1" x14ac:dyDescent="0.35">
      <c r="B421" s="6"/>
      <c r="E421" s="1"/>
      <c r="G421" s="2"/>
    </row>
    <row r="422" spans="2:7" ht="120" customHeight="1" x14ac:dyDescent="0.35">
      <c r="B422" s="6"/>
      <c r="E422" s="1"/>
      <c r="G422" s="2"/>
    </row>
    <row r="423" spans="2:7" ht="120" customHeight="1" x14ac:dyDescent="0.35">
      <c r="B423" s="6"/>
      <c r="E423" s="1"/>
      <c r="G423" s="2"/>
    </row>
    <row r="424" spans="2:7" ht="120" customHeight="1" x14ac:dyDescent="0.35">
      <c r="B424" s="6"/>
      <c r="E424" s="1"/>
      <c r="G424" s="2"/>
    </row>
    <row r="425" spans="2:7" ht="120" customHeight="1" x14ac:dyDescent="0.35">
      <c r="B425" s="6"/>
      <c r="E425" s="1"/>
      <c r="G425" s="2"/>
    </row>
    <row r="426" spans="2:7" ht="120" customHeight="1" x14ac:dyDescent="0.35">
      <c r="B426" s="6"/>
      <c r="E426" s="1"/>
      <c r="G426" s="2"/>
    </row>
    <row r="427" spans="2:7" ht="120" customHeight="1" x14ac:dyDescent="0.35">
      <c r="B427" s="6"/>
      <c r="E427" s="1"/>
      <c r="G427" s="2"/>
    </row>
    <row r="428" spans="2:7" ht="120" customHeight="1" x14ac:dyDescent="0.35">
      <c r="B428" s="6"/>
      <c r="E428" s="1"/>
      <c r="G428" s="2"/>
    </row>
    <row r="429" spans="2:7" ht="120" customHeight="1" x14ac:dyDescent="0.35">
      <c r="B429" s="6"/>
      <c r="E429" s="1"/>
      <c r="G429" s="2"/>
    </row>
    <row r="430" spans="2:7" ht="120" customHeight="1" x14ac:dyDescent="0.35">
      <c r="B430" s="6"/>
      <c r="E430" s="1"/>
      <c r="G430" s="2"/>
    </row>
    <row r="431" spans="2:7" ht="120" customHeight="1" x14ac:dyDescent="0.35">
      <c r="B431" s="6"/>
      <c r="E431" s="1"/>
      <c r="G431" s="2"/>
    </row>
    <row r="432" spans="2:7" ht="120" customHeight="1" x14ac:dyDescent="0.35">
      <c r="B432" s="6"/>
      <c r="E432" s="1"/>
      <c r="G432" s="2"/>
    </row>
    <row r="433" spans="2:7" ht="120" customHeight="1" x14ac:dyDescent="0.35">
      <c r="B433" s="6"/>
      <c r="E433" s="1"/>
      <c r="G433" s="2"/>
    </row>
    <row r="434" spans="2:7" ht="120" customHeight="1" x14ac:dyDescent="0.35">
      <c r="B434" s="6"/>
      <c r="E434" s="1"/>
      <c r="G434" s="2"/>
    </row>
    <row r="435" spans="2:7" ht="120" customHeight="1" x14ac:dyDescent="0.35">
      <c r="B435" s="6"/>
      <c r="E435" s="1"/>
      <c r="G435" s="2"/>
    </row>
    <row r="436" spans="2:7" ht="120" customHeight="1" x14ac:dyDescent="0.35">
      <c r="B436" s="6"/>
      <c r="E436" s="1"/>
      <c r="G436" s="2"/>
    </row>
    <row r="437" spans="2:7" ht="120" customHeight="1" x14ac:dyDescent="0.35">
      <c r="B437" s="6"/>
      <c r="E437" s="1"/>
      <c r="G437" s="2"/>
    </row>
    <row r="438" spans="2:7" ht="120" customHeight="1" x14ac:dyDescent="0.35">
      <c r="B438" s="6"/>
      <c r="E438" s="1"/>
      <c r="G438" s="2"/>
    </row>
    <row r="439" spans="2:7" ht="120" customHeight="1" x14ac:dyDescent="0.35">
      <c r="B439" s="6"/>
      <c r="E439" s="1"/>
      <c r="G439" s="2"/>
    </row>
    <row r="440" spans="2:7" ht="120" customHeight="1" x14ac:dyDescent="0.35">
      <c r="B440" s="6"/>
      <c r="E440" s="1"/>
      <c r="G440" s="2"/>
    </row>
    <row r="441" spans="2:7" ht="120" customHeight="1" x14ac:dyDescent="0.35">
      <c r="B441" s="6"/>
      <c r="E441" s="1"/>
      <c r="G441" s="2"/>
    </row>
    <row r="442" spans="2:7" ht="120" customHeight="1" x14ac:dyDescent="0.35">
      <c r="B442" s="6"/>
      <c r="E442" s="1"/>
      <c r="G442" s="2"/>
    </row>
    <row r="443" spans="2:7" ht="120" customHeight="1" x14ac:dyDescent="0.35">
      <c r="B443" s="6"/>
      <c r="E443" s="1"/>
      <c r="G443" s="2"/>
    </row>
    <row r="444" spans="2:7" ht="120" customHeight="1" x14ac:dyDescent="0.35">
      <c r="B444" s="6"/>
      <c r="E444" s="1"/>
      <c r="G444" s="2"/>
    </row>
    <row r="445" spans="2:7" ht="120" customHeight="1" x14ac:dyDescent="0.35">
      <c r="B445" s="6"/>
      <c r="E445" s="1"/>
      <c r="G445" s="2"/>
    </row>
    <row r="446" spans="2:7" ht="120" customHeight="1" x14ac:dyDescent="0.35">
      <c r="B446" s="6"/>
      <c r="E446" s="1"/>
      <c r="G446" s="2"/>
    </row>
    <row r="447" spans="2:7" ht="120" customHeight="1" x14ac:dyDescent="0.35">
      <c r="B447" s="6"/>
      <c r="E447" s="1"/>
      <c r="G447" s="2"/>
    </row>
    <row r="448" spans="2:7" ht="120" customHeight="1" x14ac:dyDescent="0.35">
      <c r="B448" s="6"/>
      <c r="E448" s="1"/>
      <c r="G448" s="2"/>
    </row>
    <row r="449" spans="2:7" ht="120" customHeight="1" x14ac:dyDescent="0.35">
      <c r="B449" s="6"/>
      <c r="E449" s="1"/>
      <c r="G449" s="2"/>
    </row>
    <row r="450" spans="2:7" ht="120" customHeight="1" x14ac:dyDescent="0.35">
      <c r="B450" s="6"/>
      <c r="E450" s="1"/>
      <c r="G450" s="2"/>
    </row>
    <row r="451" spans="2:7" ht="120" customHeight="1" x14ac:dyDescent="0.35">
      <c r="B451" s="6"/>
      <c r="E451" s="1"/>
      <c r="G451" s="2"/>
    </row>
    <row r="452" spans="2:7" ht="120" customHeight="1" x14ac:dyDescent="0.35">
      <c r="B452" s="6"/>
      <c r="E452" s="1"/>
      <c r="G452" s="2"/>
    </row>
    <row r="453" spans="2:7" ht="120" customHeight="1" x14ac:dyDescent="0.35">
      <c r="B453" s="6"/>
      <c r="E453" s="1"/>
      <c r="G453" s="2"/>
    </row>
    <row r="454" spans="2:7" ht="120" customHeight="1" x14ac:dyDescent="0.35">
      <c r="B454" s="6"/>
      <c r="E454" s="1"/>
      <c r="G454" s="2"/>
    </row>
    <row r="455" spans="2:7" ht="120" customHeight="1" x14ac:dyDescent="0.35">
      <c r="B455" s="6"/>
      <c r="E455" s="1"/>
      <c r="G455" s="2"/>
    </row>
    <row r="456" spans="2:7" ht="120" customHeight="1" x14ac:dyDescent="0.35">
      <c r="B456" s="6"/>
      <c r="E456" s="1"/>
      <c r="G456" s="2"/>
    </row>
    <row r="457" spans="2:7" ht="120" customHeight="1" x14ac:dyDescent="0.35">
      <c r="B457" s="6"/>
      <c r="E457" s="1"/>
      <c r="G457" s="2"/>
    </row>
    <row r="458" spans="2:7" ht="120" customHeight="1" x14ac:dyDescent="0.35">
      <c r="B458" s="6"/>
      <c r="E458" s="1"/>
      <c r="G458" s="2"/>
    </row>
    <row r="459" spans="2:7" ht="120" customHeight="1" x14ac:dyDescent="0.35">
      <c r="B459" s="6"/>
      <c r="E459" s="1"/>
      <c r="G459" s="2"/>
    </row>
    <row r="460" spans="2:7" ht="120" customHeight="1" x14ac:dyDescent="0.35">
      <c r="B460" s="6"/>
      <c r="E460" s="1"/>
      <c r="G460" s="2"/>
    </row>
    <row r="461" spans="2:7" ht="120" customHeight="1" x14ac:dyDescent="0.35">
      <c r="B461" s="6"/>
      <c r="E461" s="1"/>
      <c r="G461" s="2"/>
    </row>
    <row r="462" spans="2:7" ht="120" customHeight="1" x14ac:dyDescent="0.35">
      <c r="B462" s="6"/>
      <c r="E462" s="1"/>
      <c r="G462" s="2"/>
    </row>
    <row r="463" spans="2:7" ht="120" customHeight="1" x14ac:dyDescent="0.35">
      <c r="B463" s="6"/>
      <c r="E463" s="1"/>
      <c r="G463" s="2"/>
    </row>
    <row r="464" spans="2:7" ht="120" customHeight="1" x14ac:dyDescent="0.35">
      <c r="B464" s="6"/>
      <c r="E464" s="1"/>
      <c r="G464" s="2"/>
    </row>
    <row r="465" spans="2:7" ht="120" customHeight="1" x14ac:dyDescent="0.35">
      <c r="B465" s="6"/>
      <c r="E465" s="1"/>
      <c r="G465" s="2"/>
    </row>
    <row r="466" spans="2:7" ht="120" customHeight="1" x14ac:dyDescent="0.35">
      <c r="B466" s="6"/>
      <c r="E466" s="1"/>
      <c r="G466" s="2"/>
    </row>
    <row r="467" spans="2:7" ht="120" customHeight="1" x14ac:dyDescent="0.35">
      <c r="B467" s="6"/>
      <c r="E467" s="1"/>
      <c r="G467" s="2"/>
    </row>
    <row r="468" spans="2:7" ht="120" customHeight="1" x14ac:dyDescent="0.35">
      <c r="B468" s="6"/>
      <c r="E468" s="1"/>
      <c r="G468" s="2"/>
    </row>
    <row r="469" spans="2:7" ht="120" customHeight="1" x14ac:dyDescent="0.35">
      <c r="B469" s="6"/>
      <c r="E469" s="1"/>
      <c r="G469" s="2"/>
    </row>
    <row r="470" spans="2:7" ht="120" customHeight="1" x14ac:dyDescent="0.35">
      <c r="B470" s="6"/>
      <c r="E470" s="1"/>
      <c r="G470" s="2"/>
    </row>
    <row r="471" spans="2:7" ht="120" customHeight="1" x14ac:dyDescent="0.35">
      <c r="B471" s="6"/>
      <c r="E471" s="1"/>
      <c r="G471" s="2"/>
    </row>
    <row r="472" spans="2:7" ht="120" customHeight="1" x14ac:dyDescent="0.35">
      <c r="B472" s="6"/>
      <c r="E472" s="1"/>
      <c r="G472" s="2"/>
    </row>
    <row r="473" spans="2:7" ht="120" customHeight="1" x14ac:dyDescent="0.35">
      <c r="B473" s="6"/>
      <c r="E473" s="1"/>
      <c r="G473" s="2"/>
    </row>
    <row r="474" spans="2:7" ht="120" customHeight="1" x14ac:dyDescent="0.35">
      <c r="B474" s="6"/>
      <c r="E474" s="1"/>
      <c r="G474" s="2"/>
    </row>
    <row r="475" spans="2:7" ht="120" customHeight="1" x14ac:dyDescent="0.35">
      <c r="B475" s="6"/>
      <c r="E475" s="1"/>
      <c r="G475" s="2"/>
    </row>
    <row r="476" spans="2:7" ht="120" customHeight="1" x14ac:dyDescent="0.35">
      <c r="B476" s="6"/>
      <c r="E476" s="1"/>
      <c r="G476" s="2"/>
    </row>
    <row r="477" spans="2:7" ht="120" customHeight="1" x14ac:dyDescent="0.35">
      <c r="B477" s="6"/>
      <c r="E477" s="1"/>
      <c r="G477" s="2"/>
    </row>
    <row r="478" spans="2:7" ht="120" customHeight="1" x14ac:dyDescent="0.35">
      <c r="B478" s="6"/>
      <c r="E478" s="1"/>
      <c r="G478" s="2"/>
    </row>
    <row r="479" spans="2:7" ht="120" customHeight="1" x14ac:dyDescent="0.35">
      <c r="B479" s="6"/>
      <c r="E479" s="1"/>
      <c r="G479" s="2"/>
    </row>
    <row r="480" spans="2:7" ht="120" customHeight="1" x14ac:dyDescent="0.35">
      <c r="B480" s="6"/>
      <c r="E480" s="1"/>
      <c r="G480" s="2"/>
    </row>
    <row r="481" spans="2:7" ht="120" customHeight="1" x14ac:dyDescent="0.35">
      <c r="B481" s="6"/>
      <c r="E481" s="1"/>
      <c r="G481" s="2"/>
    </row>
    <row r="482" spans="2:7" ht="120" customHeight="1" x14ac:dyDescent="0.35">
      <c r="B482" s="6"/>
      <c r="E482" s="1"/>
      <c r="G482" s="2"/>
    </row>
    <row r="483" spans="2:7" ht="120" customHeight="1" x14ac:dyDescent="0.35">
      <c r="B483" s="6"/>
      <c r="E483" s="1"/>
      <c r="G483" s="2"/>
    </row>
    <row r="484" spans="2:7" ht="120" customHeight="1" x14ac:dyDescent="0.35">
      <c r="B484" s="6"/>
      <c r="E484" s="1"/>
      <c r="G484" s="2"/>
    </row>
    <row r="485" spans="2:7" ht="120" customHeight="1" x14ac:dyDescent="0.35">
      <c r="B485" s="6"/>
      <c r="E485" s="1"/>
      <c r="G485" s="2"/>
    </row>
    <row r="486" spans="2:7" ht="120" customHeight="1" x14ac:dyDescent="0.35">
      <c r="B486" s="6"/>
      <c r="E486" s="1"/>
      <c r="G486" s="2"/>
    </row>
    <row r="487" spans="2:7" ht="120" customHeight="1" x14ac:dyDescent="0.35">
      <c r="B487" s="6"/>
      <c r="E487" s="1"/>
      <c r="G487" s="2"/>
    </row>
    <row r="488" spans="2:7" ht="120" customHeight="1" x14ac:dyDescent="0.35">
      <c r="B488" s="6"/>
      <c r="E488" s="1"/>
      <c r="G488" s="2"/>
    </row>
    <row r="489" spans="2:7" ht="120" customHeight="1" x14ac:dyDescent="0.35">
      <c r="B489" s="6"/>
      <c r="E489" s="1"/>
      <c r="G489" s="2"/>
    </row>
    <row r="490" spans="2:7" ht="120" customHeight="1" x14ac:dyDescent="0.35">
      <c r="B490" s="6"/>
      <c r="E490" s="1"/>
      <c r="G490" s="2"/>
    </row>
    <row r="491" spans="2:7" ht="120" customHeight="1" x14ac:dyDescent="0.35">
      <c r="B491" s="6"/>
      <c r="E491" s="1"/>
      <c r="G491" s="2"/>
    </row>
    <row r="492" spans="2:7" ht="120" customHeight="1" x14ac:dyDescent="0.35">
      <c r="B492" s="6"/>
      <c r="E492" s="1"/>
      <c r="G492" s="2"/>
    </row>
    <row r="493" spans="2:7" ht="120" customHeight="1" x14ac:dyDescent="0.35">
      <c r="B493" s="6"/>
      <c r="E493" s="1"/>
      <c r="G493" s="2"/>
    </row>
    <row r="494" spans="2:7" ht="120" customHeight="1" x14ac:dyDescent="0.35">
      <c r="B494" s="6"/>
      <c r="E494" s="1"/>
      <c r="G494" s="2"/>
    </row>
    <row r="495" spans="2:7" ht="120" customHeight="1" x14ac:dyDescent="0.35">
      <c r="B495" s="6"/>
      <c r="E495" s="1"/>
      <c r="G495" s="2"/>
    </row>
    <row r="496" spans="2:7" ht="120" customHeight="1" x14ac:dyDescent="0.35">
      <c r="B496" s="6"/>
      <c r="E496" s="1"/>
      <c r="G496" s="2"/>
    </row>
    <row r="497" spans="2:7" ht="120" customHeight="1" x14ac:dyDescent="0.35">
      <c r="B497" s="6"/>
      <c r="E497" s="1"/>
      <c r="G497" s="2"/>
    </row>
    <row r="498" spans="2:7" ht="120" customHeight="1" x14ac:dyDescent="0.35">
      <c r="B498" s="6"/>
      <c r="E498" s="1"/>
      <c r="G498" s="2"/>
    </row>
    <row r="499" spans="2:7" ht="120" customHeight="1" x14ac:dyDescent="0.35">
      <c r="B499" s="6"/>
      <c r="E499" s="1"/>
      <c r="G499" s="2"/>
    </row>
    <row r="500" spans="2:7" ht="120" customHeight="1" x14ac:dyDescent="0.35">
      <c r="B500" s="6"/>
      <c r="E500" s="1"/>
      <c r="G500" s="2"/>
    </row>
    <row r="501" spans="2:7" ht="120" customHeight="1" x14ac:dyDescent="0.35">
      <c r="B501" s="6"/>
      <c r="E501" s="1"/>
      <c r="G501" s="2"/>
    </row>
    <row r="502" spans="2:7" ht="120" customHeight="1" x14ac:dyDescent="0.35">
      <c r="B502" s="6"/>
      <c r="E502" s="1"/>
      <c r="G502" s="2"/>
    </row>
    <row r="503" spans="2:7" ht="120" customHeight="1" x14ac:dyDescent="0.35">
      <c r="B503" s="6"/>
      <c r="E503" s="1"/>
      <c r="G503" s="2"/>
    </row>
    <row r="504" spans="2:7" ht="120" customHeight="1" x14ac:dyDescent="0.35">
      <c r="B504" s="6"/>
      <c r="E504" s="1"/>
      <c r="G504" s="2"/>
    </row>
    <row r="505" spans="2:7" ht="120" customHeight="1" x14ac:dyDescent="0.35">
      <c r="B505" s="6"/>
      <c r="E505" s="1"/>
      <c r="G505" s="2"/>
    </row>
    <row r="506" spans="2:7" ht="120" customHeight="1" x14ac:dyDescent="0.35">
      <c r="B506" s="6"/>
      <c r="E506" s="1"/>
      <c r="G506" s="2"/>
    </row>
    <row r="507" spans="2:7" ht="120" customHeight="1" x14ac:dyDescent="0.35">
      <c r="B507" s="6"/>
      <c r="E507" s="1"/>
      <c r="G507" s="2"/>
    </row>
    <row r="508" spans="2:7" ht="120" customHeight="1" x14ac:dyDescent="0.35">
      <c r="B508" s="6"/>
      <c r="E508" s="1"/>
      <c r="G508" s="2"/>
    </row>
    <row r="509" spans="2:7" ht="120" customHeight="1" x14ac:dyDescent="0.35">
      <c r="B509" s="6"/>
      <c r="E509" s="1"/>
      <c r="G509" s="2"/>
    </row>
    <row r="510" spans="2:7" ht="120" customHeight="1" x14ac:dyDescent="0.35">
      <c r="B510" s="6"/>
      <c r="E510" s="1"/>
      <c r="G510" s="2"/>
    </row>
    <row r="511" spans="2:7" ht="120" customHeight="1" x14ac:dyDescent="0.35">
      <c r="B511" s="6"/>
      <c r="E511" s="1"/>
      <c r="G511" s="2"/>
    </row>
    <row r="512" spans="2:7" ht="120" customHeight="1" x14ac:dyDescent="0.35">
      <c r="B512" s="6"/>
      <c r="E512" s="1"/>
      <c r="G512" s="2"/>
    </row>
    <row r="513" spans="2:7" ht="120" customHeight="1" x14ac:dyDescent="0.35">
      <c r="B513" s="6"/>
      <c r="E513" s="1"/>
      <c r="G513" s="2"/>
    </row>
    <row r="514" spans="2:7" ht="120" customHeight="1" x14ac:dyDescent="0.35">
      <c r="B514" s="6"/>
      <c r="E514" s="1"/>
      <c r="G514" s="2"/>
    </row>
    <row r="515" spans="2:7" ht="120" customHeight="1" x14ac:dyDescent="0.35">
      <c r="B515" s="6"/>
      <c r="E515" s="1"/>
      <c r="G515" s="2"/>
    </row>
    <row r="516" spans="2:7" ht="120" customHeight="1" x14ac:dyDescent="0.35">
      <c r="B516" s="6"/>
      <c r="E516" s="1"/>
      <c r="G516" s="2"/>
    </row>
    <row r="517" spans="2:7" ht="120" customHeight="1" x14ac:dyDescent="0.35">
      <c r="B517" s="6"/>
      <c r="E517" s="1"/>
      <c r="G517" s="2"/>
    </row>
    <row r="518" spans="2:7" ht="120" customHeight="1" x14ac:dyDescent="0.35">
      <c r="B518" s="6"/>
      <c r="E518" s="1"/>
      <c r="G518" s="2"/>
    </row>
    <row r="519" spans="2:7" ht="120" customHeight="1" x14ac:dyDescent="0.35">
      <c r="B519" s="6"/>
      <c r="E519" s="1"/>
      <c r="G519" s="2"/>
    </row>
    <row r="520" spans="2:7" ht="120" customHeight="1" x14ac:dyDescent="0.35">
      <c r="B520" s="6"/>
      <c r="E520" s="1"/>
      <c r="G520" s="2"/>
    </row>
    <row r="521" spans="2:7" ht="120" customHeight="1" x14ac:dyDescent="0.35">
      <c r="B521" s="6"/>
      <c r="E521" s="1"/>
      <c r="G521" s="2"/>
    </row>
    <row r="522" spans="2:7" ht="120" customHeight="1" x14ac:dyDescent="0.35">
      <c r="B522" s="6"/>
      <c r="E522" s="1"/>
      <c r="G522" s="2"/>
    </row>
    <row r="523" spans="2:7" ht="120" customHeight="1" x14ac:dyDescent="0.35">
      <c r="B523" s="6"/>
      <c r="E523" s="1"/>
      <c r="G523" s="2"/>
    </row>
    <row r="524" spans="2:7" ht="120" customHeight="1" x14ac:dyDescent="0.35">
      <c r="B524" s="6"/>
      <c r="E524" s="1"/>
      <c r="G524" s="2"/>
    </row>
    <row r="525" spans="2:7" ht="120" customHeight="1" x14ac:dyDescent="0.35">
      <c r="B525" s="6"/>
      <c r="E525" s="1"/>
      <c r="G525" s="2"/>
    </row>
    <row r="526" spans="2:7" ht="120" customHeight="1" x14ac:dyDescent="0.35">
      <c r="B526" s="6"/>
      <c r="E526" s="1"/>
      <c r="G526" s="2"/>
    </row>
    <row r="527" spans="2:7" ht="120" customHeight="1" x14ac:dyDescent="0.35">
      <c r="B527" s="6"/>
      <c r="E527" s="1"/>
      <c r="G527" s="2"/>
    </row>
    <row r="528" spans="2:7" ht="120" customHeight="1" x14ac:dyDescent="0.35">
      <c r="B528" s="6"/>
      <c r="E528" s="1"/>
      <c r="G528" s="2"/>
    </row>
    <row r="529" spans="2:7" ht="120" customHeight="1" x14ac:dyDescent="0.35">
      <c r="B529" s="6"/>
      <c r="E529" s="1"/>
      <c r="G529" s="2"/>
    </row>
    <row r="530" spans="2:7" ht="120" customHeight="1" x14ac:dyDescent="0.35">
      <c r="B530" s="6"/>
      <c r="E530" s="1"/>
      <c r="G530" s="2"/>
    </row>
    <row r="531" spans="2:7" ht="120" customHeight="1" x14ac:dyDescent="0.35">
      <c r="B531" s="6"/>
      <c r="E531" s="1"/>
      <c r="G531" s="2"/>
    </row>
    <row r="532" spans="2:7" ht="120" customHeight="1" x14ac:dyDescent="0.35">
      <c r="B532" s="6"/>
      <c r="E532" s="1"/>
      <c r="G532" s="2"/>
    </row>
    <row r="533" spans="2:7" ht="120" customHeight="1" x14ac:dyDescent="0.35">
      <c r="B533" s="6"/>
      <c r="E533" s="1"/>
      <c r="G533" s="2"/>
    </row>
    <row r="534" spans="2:7" ht="120" customHeight="1" x14ac:dyDescent="0.35">
      <c r="B534" s="6"/>
      <c r="E534" s="1"/>
      <c r="G534" s="2"/>
    </row>
    <row r="535" spans="2:7" ht="120" customHeight="1" x14ac:dyDescent="0.35">
      <c r="B535" s="6"/>
      <c r="E535" s="1"/>
      <c r="G535" s="2"/>
    </row>
    <row r="536" spans="2:7" ht="120" customHeight="1" x14ac:dyDescent="0.35">
      <c r="B536" s="6"/>
      <c r="E536" s="1"/>
      <c r="G536" s="2"/>
    </row>
    <row r="537" spans="2:7" ht="120" customHeight="1" x14ac:dyDescent="0.35">
      <c r="B537" s="6"/>
      <c r="E537" s="1"/>
      <c r="G537" s="2"/>
    </row>
    <row r="538" spans="2:7" ht="120" customHeight="1" x14ac:dyDescent="0.35">
      <c r="B538" s="6"/>
      <c r="E538" s="1"/>
      <c r="G538" s="2"/>
    </row>
    <row r="539" spans="2:7" ht="120" customHeight="1" x14ac:dyDescent="0.35">
      <c r="B539" s="6"/>
      <c r="E539" s="1"/>
      <c r="G539" s="2"/>
    </row>
    <row r="540" spans="2:7" ht="120" customHeight="1" x14ac:dyDescent="0.35">
      <c r="B540" s="6"/>
      <c r="E540" s="1"/>
      <c r="G540" s="2"/>
    </row>
    <row r="541" spans="2:7" ht="120" customHeight="1" x14ac:dyDescent="0.35">
      <c r="B541" s="6"/>
      <c r="E541" s="1"/>
      <c r="G541" s="2"/>
    </row>
    <row r="542" spans="2:7" ht="120" customHeight="1" x14ac:dyDescent="0.35">
      <c r="B542" s="6"/>
      <c r="E542" s="1"/>
      <c r="G542" s="2"/>
    </row>
    <row r="543" spans="2:7" ht="120" customHeight="1" x14ac:dyDescent="0.35">
      <c r="B543" s="6"/>
      <c r="E543" s="1"/>
      <c r="G543" s="2"/>
    </row>
    <row r="544" spans="2:7" ht="120" customHeight="1" x14ac:dyDescent="0.35">
      <c r="B544" s="6"/>
      <c r="E544" s="1"/>
      <c r="G544" s="2"/>
    </row>
    <row r="545" spans="2:7" ht="120" customHeight="1" x14ac:dyDescent="0.35">
      <c r="B545" s="6"/>
      <c r="E545" s="1"/>
      <c r="G545" s="2"/>
    </row>
    <row r="546" spans="2:7" ht="120" customHeight="1" x14ac:dyDescent="0.35">
      <c r="B546" s="6"/>
      <c r="E546" s="1"/>
      <c r="G546" s="2"/>
    </row>
    <row r="547" spans="2:7" ht="120" customHeight="1" x14ac:dyDescent="0.35">
      <c r="B547" s="6"/>
      <c r="E547" s="1"/>
      <c r="G547" s="2"/>
    </row>
    <row r="548" spans="2:7" ht="120" customHeight="1" x14ac:dyDescent="0.35">
      <c r="B548" s="6"/>
      <c r="E548" s="1"/>
      <c r="G548" s="2"/>
    </row>
    <row r="549" spans="2:7" ht="120" customHeight="1" x14ac:dyDescent="0.35">
      <c r="B549" s="6"/>
      <c r="E549" s="1"/>
      <c r="G549" s="2"/>
    </row>
    <row r="550" spans="2:7" ht="120" customHeight="1" x14ac:dyDescent="0.35">
      <c r="B550" s="6"/>
      <c r="E550" s="1"/>
      <c r="G550" s="2"/>
    </row>
    <row r="551" spans="2:7" ht="120" customHeight="1" x14ac:dyDescent="0.35">
      <c r="B551" s="6"/>
      <c r="E551" s="1"/>
      <c r="G551" s="2"/>
    </row>
    <row r="552" spans="2:7" ht="120" customHeight="1" x14ac:dyDescent="0.35">
      <c r="B552" s="6"/>
      <c r="E552" s="1"/>
      <c r="G552" s="2"/>
    </row>
    <row r="553" spans="2:7" ht="120" customHeight="1" x14ac:dyDescent="0.35">
      <c r="B553" s="6"/>
      <c r="E553" s="1"/>
      <c r="G553" s="2"/>
    </row>
    <row r="554" spans="2:7" ht="120" customHeight="1" x14ac:dyDescent="0.35">
      <c r="B554" s="6"/>
      <c r="E554" s="1"/>
      <c r="G554" s="2"/>
    </row>
    <row r="555" spans="2:7" ht="120" customHeight="1" x14ac:dyDescent="0.35">
      <c r="B555" s="6"/>
      <c r="E555" s="1"/>
      <c r="G555" s="2"/>
    </row>
    <row r="556" spans="2:7" ht="120" customHeight="1" x14ac:dyDescent="0.35">
      <c r="B556" s="6"/>
      <c r="E556" s="1"/>
      <c r="G556" s="2"/>
    </row>
    <row r="557" spans="2:7" ht="120" customHeight="1" x14ac:dyDescent="0.35">
      <c r="B557" s="6"/>
      <c r="E557" s="1"/>
      <c r="G557" s="2"/>
    </row>
    <row r="558" spans="2:7" ht="120" customHeight="1" x14ac:dyDescent="0.35">
      <c r="B558" s="6"/>
      <c r="E558" s="1"/>
      <c r="G558" s="2"/>
    </row>
    <row r="559" spans="2:7" ht="120" customHeight="1" x14ac:dyDescent="0.35">
      <c r="B559" s="6"/>
      <c r="E559" s="1"/>
      <c r="G559" s="2"/>
    </row>
    <row r="560" spans="2:7" ht="120" customHeight="1" x14ac:dyDescent="0.35">
      <c r="B560" s="6"/>
      <c r="E560" s="1"/>
      <c r="G560" s="2"/>
    </row>
    <row r="561" spans="2:7" ht="120" customHeight="1" x14ac:dyDescent="0.35">
      <c r="B561" s="6"/>
      <c r="E561" s="1"/>
      <c r="G561" s="2"/>
    </row>
    <row r="562" spans="2:7" ht="120" customHeight="1" x14ac:dyDescent="0.35">
      <c r="B562" s="6"/>
      <c r="E562" s="1"/>
      <c r="G562" s="2"/>
    </row>
    <row r="563" spans="2:7" ht="120" customHeight="1" x14ac:dyDescent="0.35">
      <c r="B563" s="6"/>
      <c r="E563" s="1"/>
      <c r="G563" s="2"/>
    </row>
    <row r="564" spans="2:7" ht="120" customHeight="1" x14ac:dyDescent="0.35">
      <c r="B564" s="6"/>
      <c r="E564" s="1"/>
      <c r="G564" s="2"/>
    </row>
    <row r="565" spans="2:7" ht="120" customHeight="1" x14ac:dyDescent="0.35">
      <c r="B565" s="6"/>
      <c r="E565" s="1"/>
      <c r="G565" s="2"/>
    </row>
    <row r="566" spans="2:7" ht="120" customHeight="1" x14ac:dyDescent="0.35">
      <c r="B566" s="6"/>
      <c r="E566" s="1"/>
      <c r="G566" s="2"/>
    </row>
    <row r="567" spans="2:7" ht="120" customHeight="1" x14ac:dyDescent="0.35">
      <c r="B567" s="6"/>
      <c r="E567" s="1"/>
      <c r="G567" s="2"/>
    </row>
    <row r="568" spans="2:7" ht="120" customHeight="1" x14ac:dyDescent="0.35">
      <c r="B568" s="6"/>
      <c r="E568" s="1"/>
      <c r="G568" s="2"/>
    </row>
    <row r="569" spans="2:7" ht="120" customHeight="1" x14ac:dyDescent="0.35">
      <c r="B569" s="6"/>
      <c r="E569" s="1"/>
      <c r="G569" s="2"/>
    </row>
    <row r="570" spans="2:7" ht="120" customHeight="1" x14ac:dyDescent="0.35">
      <c r="B570" s="6"/>
      <c r="E570" s="1"/>
      <c r="G570" s="2"/>
    </row>
    <row r="571" spans="2:7" ht="120" customHeight="1" x14ac:dyDescent="0.35">
      <c r="B571" s="6"/>
      <c r="E571" s="1"/>
      <c r="G571" s="2"/>
    </row>
    <row r="572" spans="2:7" ht="120" customHeight="1" x14ac:dyDescent="0.35">
      <c r="B572" s="6"/>
      <c r="E572" s="1"/>
      <c r="G572" s="2"/>
    </row>
    <row r="573" spans="2:7" ht="120" customHeight="1" x14ac:dyDescent="0.35">
      <c r="B573" s="6"/>
      <c r="E573" s="1"/>
      <c r="G573" s="2"/>
    </row>
    <row r="574" spans="2:7" ht="120" customHeight="1" x14ac:dyDescent="0.35">
      <c r="B574" s="6"/>
      <c r="E574" s="1"/>
      <c r="G574" s="2"/>
    </row>
    <row r="575" spans="2:7" ht="120" customHeight="1" x14ac:dyDescent="0.35">
      <c r="B575" s="6"/>
      <c r="E575" s="1"/>
      <c r="G575" s="2"/>
    </row>
    <row r="576" spans="2:7" ht="120" customHeight="1" x14ac:dyDescent="0.35">
      <c r="B576" s="6"/>
      <c r="E576" s="1"/>
      <c r="G576" s="2"/>
    </row>
    <row r="577" spans="2:7" ht="120" customHeight="1" x14ac:dyDescent="0.35">
      <c r="B577" s="6"/>
      <c r="E577" s="1"/>
      <c r="G577" s="2"/>
    </row>
    <row r="578" spans="2:7" ht="120" customHeight="1" x14ac:dyDescent="0.35">
      <c r="B578" s="6"/>
      <c r="E578" s="1"/>
      <c r="G578" s="2"/>
    </row>
    <row r="579" spans="2:7" ht="120" customHeight="1" x14ac:dyDescent="0.35">
      <c r="B579" s="6"/>
      <c r="E579" s="1"/>
      <c r="G579" s="2"/>
    </row>
    <row r="580" spans="2:7" ht="120" customHeight="1" x14ac:dyDescent="0.35">
      <c r="B580" s="6"/>
      <c r="E580" s="1"/>
      <c r="G580" s="2"/>
    </row>
    <row r="581" spans="2:7" ht="120" customHeight="1" x14ac:dyDescent="0.35">
      <c r="B581" s="6"/>
      <c r="E581" s="1"/>
      <c r="G581" s="2"/>
    </row>
    <row r="582" spans="2:7" ht="120" customHeight="1" x14ac:dyDescent="0.35">
      <c r="B582" s="6"/>
      <c r="E582" s="1"/>
      <c r="G582" s="2"/>
    </row>
    <row r="583" spans="2:7" ht="120" customHeight="1" x14ac:dyDescent="0.35">
      <c r="B583" s="6"/>
      <c r="E583" s="1"/>
      <c r="G583" s="2"/>
    </row>
    <row r="584" spans="2:7" ht="120" customHeight="1" x14ac:dyDescent="0.35">
      <c r="B584" s="6"/>
      <c r="E584" s="1"/>
      <c r="G584" s="2"/>
    </row>
    <row r="585" spans="2:7" ht="120" customHeight="1" x14ac:dyDescent="0.35">
      <c r="B585" s="6"/>
      <c r="E585" s="1"/>
      <c r="G585" s="2"/>
    </row>
    <row r="586" spans="2:7" ht="120" customHeight="1" x14ac:dyDescent="0.35">
      <c r="B586" s="6"/>
      <c r="E586" s="1"/>
      <c r="G586" s="2"/>
    </row>
    <row r="587" spans="2:7" ht="120" customHeight="1" x14ac:dyDescent="0.35">
      <c r="B587" s="6"/>
      <c r="E587" s="1"/>
      <c r="G587" s="2"/>
    </row>
    <row r="588" spans="2:7" ht="120" customHeight="1" x14ac:dyDescent="0.35">
      <c r="B588" s="6"/>
      <c r="E588" s="1"/>
      <c r="G588" s="2"/>
    </row>
    <row r="589" spans="2:7" ht="120" customHeight="1" x14ac:dyDescent="0.35">
      <c r="B589" s="6"/>
      <c r="E589" s="1"/>
      <c r="G589" s="2"/>
    </row>
    <row r="590" spans="2:7" ht="120" customHeight="1" x14ac:dyDescent="0.35">
      <c r="B590" s="6"/>
      <c r="E590" s="1"/>
      <c r="G590" s="2"/>
    </row>
    <row r="591" spans="2:7" ht="120" customHeight="1" x14ac:dyDescent="0.35">
      <c r="B591" s="6"/>
      <c r="E591" s="1"/>
      <c r="G591" s="2"/>
    </row>
    <row r="592" spans="2:7" ht="120" customHeight="1" x14ac:dyDescent="0.35">
      <c r="B592" s="6"/>
      <c r="E592" s="1"/>
      <c r="G592" s="2"/>
    </row>
    <row r="593" spans="2:7" ht="120" customHeight="1" x14ac:dyDescent="0.35">
      <c r="B593" s="6"/>
      <c r="E593" s="1"/>
      <c r="G593" s="2"/>
    </row>
    <row r="594" spans="2:7" ht="120" customHeight="1" x14ac:dyDescent="0.35">
      <c r="B594" s="6"/>
      <c r="E594" s="1"/>
      <c r="G594" s="2"/>
    </row>
    <row r="595" spans="2:7" ht="120" customHeight="1" x14ac:dyDescent="0.35">
      <c r="B595" s="6"/>
      <c r="E595" s="1"/>
      <c r="G595" s="2"/>
    </row>
    <row r="596" spans="2:7" ht="120" customHeight="1" x14ac:dyDescent="0.35">
      <c r="B596" s="6"/>
      <c r="E596" s="1"/>
      <c r="G596" s="2"/>
    </row>
    <row r="597" spans="2:7" ht="120" customHeight="1" x14ac:dyDescent="0.35">
      <c r="B597" s="6"/>
      <c r="E597" s="1"/>
      <c r="G597" s="2"/>
    </row>
    <row r="598" spans="2:7" ht="120" customHeight="1" x14ac:dyDescent="0.35">
      <c r="B598" s="6"/>
      <c r="E598" s="1"/>
      <c r="G598" s="2"/>
    </row>
    <row r="599" spans="2:7" ht="120" customHeight="1" x14ac:dyDescent="0.35">
      <c r="B599" s="6"/>
      <c r="E599" s="1"/>
      <c r="G599" s="2"/>
    </row>
    <row r="600" spans="2:7" ht="120" customHeight="1" x14ac:dyDescent="0.35">
      <c r="B600" s="6"/>
      <c r="E600" s="1"/>
      <c r="G600" s="2"/>
    </row>
    <row r="601" spans="2:7" ht="120" customHeight="1" x14ac:dyDescent="0.35">
      <c r="B601" s="6"/>
      <c r="E601" s="1"/>
      <c r="G601" s="2"/>
    </row>
    <row r="602" spans="2:7" ht="120" customHeight="1" x14ac:dyDescent="0.35">
      <c r="B602" s="6"/>
      <c r="E602" s="1"/>
      <c r="G602" s="2"/>
    </row>
    <row r="603" spans="2:7" ht="120" customHeight="1" x14ac:dyDescent="0.35">
      <c r="B603" s="6"/>
      <c r="E603" s="1"/>
      <c r="G603" s="2"/>
    </row>
    <row r="604" spans="2:7" ht="120" customHeight="1" x14ac:dyDescent="0.35">
      <c r="B604" s="6"/>
      <c r="E604" s="1"/>
      <c r="G604" s="2"/>
    </row>
    <row r="605" spans="2:7" ht="120" customHeight="1" x14ac:dyDescent="0.35">
      <c r="B605" s="6"/>
      <c r="E605" s="1"/>
      <c r="G605" s="2"/>
    </row>
    <row r="606" spans="2:7" ht="120" customHeight="1" x14ac:dyDescent="0.35">
      <c r="B606" s="6"/>
      <c r="E606" s="1"/>
      <c r="G606" s="2"/>
    </row>
    <row r="607" spans="2:7" ht="120" customHeight="1" x14ac:dyDescent="0.35">
      <c r="B607" s="6"/>
      <c r="E607" s="1"/>
      <c r="G607" s="2"/>
    </row>
    <row r="608" spans="2:7" ht="120" customHeight="1" x14ac:dyDescent="0.35">
      <c r="B608" s="6"/>
      <c r="E608" s="1"/>
      <c r="G608" s="2"/>
    </row>
    <row r="609" spans="2:7" ht="120" customHeight="1" x14ac:dyDescent="0.35">
      <c r="B609" s="6"/>
      <c r="E609" s="1"/>
      <c r="G609" s="2"/>
    </row>
    <row r="610" spans="2:7" ht="120" customHeight="1" x14ac:dyDescent="0.35">
      <c r="B610" s="6"/>
      <c r="E610" s="1"/>
      <c r="G610" s="2"/>
    </row>
    <row r="611" spans="2:7" ht="120" customHeight="1" x14ac:dyDescent="0.35">
      <c r="B611" s="6"/>
      <c r="E611" s="1"/>
      <c r="G611" s="2"/>
    </row>
    <row r="612" spans="2:7" ht="120" customHeight="1" x14ac:dyDescent="0.35">
      <c r="B612" s="6"/>
      <c r="E612" s="1"/>
      <c r="G612" s="2"/>
    </row>
    <row r="613" spans="2:7" ht="120" customHeight="1" x14ac:dyDescent="0.35">
      <c r="B613" s="6"/>
      <c r="E613" s="1"/>
      <c r="G613" s="2"/>
    </row>
    <row r="614" spans="2:7" ht="120" customHeight="1" x14ac:dyDescent="0.35">
      <c r="B614" s="6"/>
      <c r="E614" s="1"/>
      <c r="G614" s="2"/>
    </row>
    <row r="615" spans="2:7" ht="120" customHeight="1" x14ac:dyDescent="0.35">
      <c r="B615" s="6"/>
      <c r="E615" s="1"/>
      <c r="G615" s="2"/>
    </row>
    <row r="616" spans="2:7" ht="120" customHeight="1" x14ac:dyDescent="0.35">
      <c r="B616" s="6"/>
      <c r="E616" s="1"/>
      <c r="G616" s="2"/>
    </row>
    <row r="617" spans="2:7" ht="120" customHeight="1" x14ac:dyDescent="0.35">
      <c r="B617" s="6"/>
      <c r="E617" s="1"/>
      <c r="G617" s="2"/>
    </row>
    <row r="618" spans="2:7" ht="120" customHeight="1" x14ac:dyDescent="0.35">
      <c r="B618" s="6"/>
      <c r="E618" s="1"/>
      <c r="G618" s="2"/>
    </row>
    <row r="619" spans="2:7" ht="120" customHeight="1" x14ac:dyDescent="0.35">
      <c r="B619" s="6"/>
      <c r="E619" s="1"/>
      <c r="G619" s="2"/>
    </row>
    <row r="620" spans="2:7" ht="120" customHeight="1" x14ac:dyDescent="0.35">
      <c r="B620" s="6"/>
      <c r="E620" s="1"/>
      <c r="G620" s="2"/>
    </row>
    <row r="621" spans="2:7" ht="120" customHeight="1" x14ac:dyDescent="0.35">
      <c r="B621" s="6"/>
      <c r="E621" s="1"/>
      <c r="G621" s="2"/>
    </row>
    <row r="622" spans="2:7" ht="120" customHeight="1" x14ac:dyDescent="0.35">
      <c r="B622" s="6"/>
      <c r="E622" s="1"/>
      <c r="G622" s="2"/>
    </row>
    <row r="623" spans="2:7" ht="120" customHeight="1" x14ac:dyDescent="0.35">
      <c r="B623" s="6"/>
      <c r="E623" s="1"/>
      <c r="G623" s="2"/>
    </row>
    <row r="624" spans="2:7" ht="120" customHeight="1" x14ac:dyDescent="0.35">
      <c r="B624" s="6"/>
      <c r="E624" s="1"/>
      <c r="G624" s="2"/>
    </row>
    <row r="625" spans="2:7" ht="120" customHeight="1" x14ac:dyDescent="0.35">
      <c r="B625" s="6"/>
      <c r="E625" s="1"/>
      <c r="G625" s="2"/>
    </row>
    <row r="626" spans="2:7" ht="120" customHeight="1" x14ac:dyDescent="0.35">
      <c r="B626" s="6"/>
      <c r="E626" s="1"/>
      <c r="G626" s="2"/>
    </row>
    <row r="627" spans="2:7" ht="120" customHeight="1" x14ac:dyDescent="0.35">
      <c r="B627" s="6"/>
      <c r="E627" s="1"/>
      <c r="G627" s="2"/>
    </row>
    <row r="628" spans="2:7" ht="120" customHeight="1" x14ac:dyDescent="0.35">
      <c r="B628" s="6"/>
      <c r="E628" s="1"/>
      <c r="G628" s="2"/>
    </row>
    <row r="629" spans="2:7" ht="120" customHeight="1" x14ac:dyDescent="0.35">
      <c r="B629" s="6"/>
      <c r="E629" s="1"/>
      <c r="G629" s="2"/>
    </row>
    <row r="630" spans="2:7" ht="120" customHeight="1" x14ac:dyDescent="0.35">
      <c r="B630" s="6"/>
      <c r="E630" s="1"/>
      <c r="G630" s="2"/>
    </row>
    <row r="631" spans="2:7" ht="120" customHeight="1" x14ac:dyDescent="0.35">
      <c r="B631" s="6"/>
      <c r="E631" s="1"/>
      <c r="G631" s="2"/>
    </row>
    <row r="632" spans="2:7" ht="120" customHeight="1" x14ac:dyDescent="0.35">
      <c r="B632" s="6"/>
      <c r="E632" s="1"/>
      <c r="G632" s="2"/>
    </row>
    <row r="633" spans="2:7" ht="120" customHeight="1" x14ac:dyDescent="0.35">
      <c r="B633" s="6"/>
      <c r="E633" s="1"/>
      <c r="G633" s="2"/>
    </row>
    <row r="634" spans="2:7" ht="120" customHeight="1" x14ac:dyDescent="0.35">
      <c r="B634" s="6"/>
      <c r="E634" s="1"/>
      <c r="G634" s="2"/>
    </row>
    <row r="635" spans="2:7" ht="120" customHeight="1" x14ac:dyDescent="0.35">
      <c r="B635" s="6"/>
      <c r="E635" s="1"/>
      <c r="G635" s="2"/>
    </row>
    <row r="636" spans="2:7" ht="120" customHeight="1" x14ac:dyDescent="0.35">
      <c r="B636" s="6"/>
      <c r="E636" s="1"/>
      <c r="G636" s="2"/>
    </row>
    <row r="637" spans="2:7" ht="120" customHeight="1" x14ac:dyDescent="0.35">
      <c r="B637" s="6"/>
      <c r="E637" s="1"/>
      <c r="G637" s="2"/>
    </row>
    <row r="638" spans="2:7" ht="120" customHeight="1" x14ac:dyDescent="0.35">
      <c r="B638" s="6"/>
      <c r="E638" s="1"/>
      <c r="G638" s="2"/>
    </row>
    <row r="639" spans="2:7" ht="120" customHeight="1" x14ac:dyDescent="0.35">
      <c r="B639" s="6"/>
      <c r="E639" s="1"/>
      <c r="G639" s="2"/>
    </row>
    <row r="640" spans="2:7" ht="120" customHeight="1" x14ac:dyDescent="0.35">
      <c r="B640" s="6"/>
      <c r="E640" s="1"/>
      <c r="G640" s="2"/>
    </row>
    <row r="641" spans="2:7" ht="120" customHeight="1" x14ac:dyDescent="0.35">
      <c r="B641" s="6"/>
      <c r="E641" s="1"/>
      <c r="G641" s="2"/>
    </row>
    <row r="642" spans="2:7" ht="120" customHeight="1" x14ac:dyDescent="0.35">
      <c r="B642" s="6"/>
      <c r="E642" s="1"/>
      <c r="G642" s="2"/>
    </row>
    <row r="643" spans="2:7" ht="120" customHeight="1" x14ac:dyDescent="0.35">
      <c r="B643" s="6"/>
      <c r="E643" s="1"/>
      <c r="G643" s="2"/>
    </row>
    <row r="644" spans="2:7" ht="120" customHeight="1" x14ac:dyDescent="0.35">
      <c r="B644" s="6"/>
      <c r="E644" s="1"/>
      <c r="G644" s="2"/>
    </row>
    <row r="645" spans="2:7" ht="120" customHeight="1" x14ac:dyDescent="0.35">
      <c r="B645" s="6"/>
    </row>
    <row r="646" spans="2:7" ht="120" customHeight="1" x14ac:dyDescent="0.35"/>
    <row r="647" spans="2:7" ht="120" customHeight="1" x14ac:dyDescent="0.35"/>
    <row r="648" spans="2:7" ht="120" customHeight="1" x14ac:dyDescent="0.35"/>
    <row r="649" spans="2:7" ht="120" customHeight="1" x14ac:dyDescent="0.35"/>
    <row r="650" spans="2:7" ht="120" customHeight="1" x14ac:dyDescent="0.35"/>
    <row r="651" spans="2:7" ht="120" customHeight="1" x14ac:dyDescent="0.35"/>
    <row r="652" spans="2:7" ht="120" customHeight="1" x14ac:dyDescent="0.35"/>
    <row r="653" spans="2:7" ht="120" customHeight="1" x14ac:dyDescent="0.35"/>
    <row r="654" spans="2:7" ht="120" customHeight="1" x14ac:dyDescent="0.35"/>
    <row r="655" spans="2:7" ht="120" customHeight="1" x14ac:dyDescent="0.35"/>
    <row r="656" spans="2:7" ht="120" customHeight="1" x14ac:dyDescent="0.35"/>
    <row r="657" ht="120" customHeight="1" x14ac:dyDescent="0.35"/>
    <row r="658" ht="120" customHeight="1" x14ac:dyDescent="0.35"/>
    <row r="659" ht="120" customHeight="1" x14ac:dyDescent="0.35"/>
    <row r="660" ht="120" customHeight="1" x14ac:dyDescent="0.35"/>
    <row r="661" ht="120" customHeight="1" x14ac:dyDescent="0.35"/>
    <row r="662" ht="120" customHeight="1" x14ac:dyDescent="0.35"/>
    <row r="663" ht="120" customHeight="1" x14ac:dyDescent="0.35"/>
    <row r="664" ht="120" customHeight="1" x14ac:dyDescent="0.35"/>
    <row r="665" ht="120" customHeight="1" x14ac:dyDescent="0.35"/>
    <row r="666" ht="120" customHeight="1" x14ac:dyDescent="0.35"/>
    <row r="667" ht="120" customHeight="1" x14ac:dyDescent="0.35"/>
    <row r="668" ht="120" customHeight="1" x14ac:dyDescent="0.35"/>
    <row r="669" ht="120" customHeight="1" x14ac:dyDescent="0.35"/>
    <row r="670" ht="120" customHeight="1" x14ac:dyDescent="0.35"/>
    <row r="671" ht="120" customHeight="1" x14ac:dyDescent="0.35"/>
    <row r="672" ht="120" customHeight="1" x14ac:dyDescent="0.35"/>
    <row r="673" ht="120" customHeight="1" x14ac:dyDescent="0.35"/>
    <row r="674" ht="120" customHeight="1" x14ac:dyDescent="0.35"/>
    <row r="675" ht="120" customHeight="1" x14ac:dyDescent="0.35"/>
    <row r="676" ht="120" customHeight="1" x14ac:dyDescent="0.35"/>
    <row r="677" ht="120" customHeight="1" x14ac:dyDescent="0.35"/>
    <row r="678" ht="120" customHeight="1" x14ac:dyDescent="0.35"/>
    <row r="679" ht="120" customHeight="1" x14ac:dyDescent="0.35"/>
    <row r="680" ht="120" customHeight="1" x14ac:dyDescent="0.35"/>
    <row r="681" ht="120" customHeight="1" x14ac:dyDescent="0.35"/>
    <row r="682" ht="120" customHeight="1" x14ac:dyDescent="0.35"/>
    <row r="683" ht="120" customHeight="1" x14ac:dyDescent="0.35"/>
    <row r="684" ht="120" customHeight="1" x14ac:dyDescent="0.35"/>
    <row r="685" ht="120" customHeight="1" x14ac:dyDescent="0.35"/>
    <row r="686" ht="120" customHeight="1" x14ac:dyDescent="0.35"/>
    <row r="687" ht="120" customHeight="1" x14ac:dyDescent="0.35"/>
    <row r="688" ht="120" customHeight="1" x14ac:dyDescent="0.35"/>
    <row r="689" ht="120" customHeight="1" x14ac:dyDescent="0.35"/>
    <row r="690" ht="120" customHeight="1" x14ac:dyDescent="0.35"/>
    <row r="691" ht="120" customHeight="1" x14ac:dyDescent="0.35"/>
    <row r="692" ht="120" customHeight="1" x14ac:dyDescent="0.35"/>
    <row r="693" ht="120" customHeight="1" x14ac:dyDescent="0.35"/>
    <row r="694" ht="120" customHeight="1" x14ac:dyDescent="0.35"/>
    <row r="695" ht="120" customHeight="1" x14ac:dyDescent="0.35"/>
    <row r="696" ht="120" customHeight="1" x14ac:dyDescent="0.35"/>
    <row r="697" ht="120" customHeight="1" x14ac:dyDescent="0.35"/>
    <row r="698" ht="120" customHeight="1" x14ac:dyDescent="0.35"/>
    <row r="699" ht="120" customHeight="1" x14ac:dyDescent="0.35"/>
    <row r="700" ht="120" customHeight="1" x14ac:dyDescent="0.35"/>
    <row r="701" ht="120" customHeight="1" x14ac:dyDescent="0.35"/>
    <row r="702" ht="120" customHeight="1" x14ac:dyDescent="0.35"/>
    <row r="703" ht="120" customHeight="1" x14ac:dyDescent="0.35"/>
    <row r="704" ht="120" customHeight="1" x14ac:dyDescent="0.35"/>
    <row r="705" ht="120" customHeight="1" x14ac:dyDescent="0.35"/>
    <row r="706" ht="120" customHeight="1" x14ac:dyDescent="0.35"/>
    <row r="707" ht="120" customHeight="1" x14ac:dyDescent="0.35"/>
    <row r="708" ht="120" customHeight="1" x14ac:dyDescent="0.35"/>
    <row r="709" ht="120" customHeight="1" x14ac:dyDescent="0.35"/>
    <row r="710" ht="120" customHeight="1" x14ac:dyDescent="0.35"/>
    <row r="711" ht="120" customHeight="1" x14ac:dyDescent="0.35"/>
    <row r="712" ht="120" customHeight="1" x14ac:dyDescent="0.35"/>
    <row r="713" ht="120" customHeight="1" x14ac:dyDescent="0.35"/>
    <row r="714" ht="120" customHeight="1" x14ac:dyDescent="0.35"/>
    <row r="715" ht="120" customHeight="1" x14ac:dyDescent="0.35"/>
    <row r="716" ht="120" customHeight="1" x14ac:dyDescent="0.35"/>
    <row r="717" ht="120" customHeight="1" x14ac:dyDescent="0.35"/>
    <row r="718" ht="120" customHeight="1" x14ac:dyDescent="0.35"/>
    <row r="719" ht="120" customHeight="1" x14ac:dyDescent="0.35"/>
    <row r="720" ht="120" customHeight="1" x14ac:dyDescent="0.35"/>
    <row r="721" ht="120" customHeight="1" x14ac:dyDescent="0.35"/>
    <row r="722" ht="120" customHeight="1" x14ac:dyDescent="0.35"/>
    <row r="723" ht="120" customHeight="1" x14ac:dyDescent="0.35"/>
    <row r="724" ht="120" customHeight="1" x14ac:dyDescent="0.35"/>
    <row r="725" ht="120" customHeight="1" x14ac:dyDescent="0.35"/>
    <row r="726" ht="120" customHeight="1" x14ac:dyDescent="0.35"/>
    <row r="727" ht="120" customHeight="1" x14ac:dyDescent="0.35"/>
    <row r="728" ht="120" customHeight="1" x14ac:dyDescent="0.35"/>
    <row r="729" ht="120" customHeight="1" x14ac:dyDescent="0.35"/>
    <row r="730" ht="120" customHeight="1" x14ac:dyDescent="0.35"/>
    <row r="731" ht="120" customHeight="1" x14ac:dyDescent="0.35"/>
    <row r="732" ht="120" customHeight="1" x14ac:dyDescent="0.35"/>
    <row r="733" ht="120" customHeight="1" x14ac:dyDescent="0.35"/>
    <row r="734" ht="120" customHeight="1" x14ac:dyDescent="0.35"/>
    <row r="735" ht="120" customHeight="1" x14ac:dyDescent="0.35"/>
    <row r="736" ht="120" customHeight="1" x14ac:dyDescent="0.35"/>
    <row r="737" ht="120" customHeight="1" x14ac:dyDescent="0.35"/>
    <row r="738" ht="120" customHeight="1" x14ac:dyDescent="0.35"/>
    <row r="739" ht="120" customHeight="1" x14ac:dyDescent="0.35"/>
    <row r="740" ht="120" customHeight="1" x14ac:dyDescent="0.35"/>
    <row r="741" ht="120" customHeight="1" x14ac:dyDescent="0.35"/>
    <row r="742" ht="120" customHeight="1" x14ac:dyDescent="0.35"/>
    <row r="743" ht="120" customHeight="1" x14ac:dyDescent="0.35"/>
    <row r="744" ht="120" customHeight="1" x14ac:dyDescent="0.35"/>
    <row r="745" ht="120" customHeight="1" x14ac:dyDescent="0.35"/>
    <row r="746" ht="120" customHeight="1" x14ac:dyDescent="0.35"/>
    <row r="747" ht="120" customHeight="1" x14ac:dyDescent="0.35"/>
    <row r="748" ht="120" customHeight="1" x14ac:dyDescent="0.35"/>
    <row r="749" ht="120" customHeight="1" x14ac:dyDescent="0.35"/>
    <row r="750" ht="120" customHeight="1" x14ac:dyDescent="0.35"/>
    <row r="751" ht="120" customHeight="1" x14ac:dyDescent="0.35"/>
    <row r="752" ht="120" customHeight="1" x14ac:dyDescent="0.35"/>
    <row r="753" ht="120" customHeight="1" x14ac:dyDescent="0.35"/>
    <row r="754" ht="120" customHeight="1" x14ac:dyDescent="0.35"/>
    <row r="755" ht="120" customHeight="1" x14ac:dyDescent="0.35"/>
    <row r="756" ht="120" customHeight="1" x14ac:dyDescent="0.35"/>
    <row r="757" ht="120" customHeight="1" x14ac:dyDescent="0.35"/>
    <row r="758" ht="120" customHeight="1" x14ac:dyDescent="0.35"/>
    <row r="759" ht="120" customHeight="1" x14ac:dyDescent="0.35"/>
    <row r="760" ht="120" customHeight="1" x14ac:dyDescent="0.35"/>
    <row r="761" ht="120" customHeight="1" x14ac:dyDescent="0.35"/>
    <row r="762" ht="120" customHeight="1" x14ac:dyDescent="0.35"/>
    <row r="763" ht="120" customHeight="1" x14ac:dyDescent="0.35"/>
    <row r="764" ht="120" customHeight="1" x14ac:dyDescent="0.35"/>
    <row r="765" ht="120" customHeight="1" x14ac:dyDescent="0.35"/>
    <row r="766" ht="120" customHeight="1" x14ac:dyDescent="0.35"/>
    <row r="767" ht="120" customHeight="1" x14ac:dyDescent="0.35"/>
    <row r="768" ht="120" customHeight="1" x14ac:dyDescent="0.35"/>
    <row r="769" ht="120" customHeight="1" x14ac:dyDescent="0.35"/>
    <row r="770" ht="120" customHeight="1" x14ac:dyDescent="0.35"/>
    <row r="771" ht="120" customHeight="1" x14ac:dyDescent="0.35"/>
    <row r="772" ht="120" customHeight="1" x14ac:dyDescent="0.35"/>
    <row r="773" ht="120" customHeight="1" x14ac:dyDescent="0.35"/>
    <row r="774" ht="120" customHeight="1" x14ac:dyDescent="0.35"/>
    <row r="775" ht="120" customHeight="1" x14ac:dyDescent="0.35"/>
    <row r="776" ht="120" customHeight="1" x14ac:dyDescent="0.35"/>
    <row r="777" ht="120" customHeight="1" x14ac:dyDescent="0.35"/>
    <row r="778" ht="120" customHeight="1" x14ac:dyDescent="0.35"/>
    <row r="779" ht="120" customHeight="1" x14ac:dyDescent="0.35"/>
    <row r="780" ht="120" customHeight="1" x14ac:dyDescent="0.35"/>
    <row r="781" ht="120" customHeight="1" x14ac:dyDescent="0.35"/>
    <row r="782" ht="120" customHeight="1" x14ac:dyDescent="0.35"/>
    <row r="783" ht="120" customHeight="1" x14ac:dyDescent="0.35"/>
    <row r="784" ht="120" customHeight="1" x14ac:dyDescent="0.35"/>
    <row r="785" ht="120" customHeight="1" x14ac:dyDescent="0.35"/>
    <row r="786" ht="120" customHeight="1" x14ac:dyDescent="0.35"/>
    <row r="787" ht="120" customHeight="1" x14ac:dyDescent="0.35"/>
    <row r="788" ht="120" customHeight="1" x14ac:dyDescent="0.35"/>
    <row r="789" ht="120" customHeight="1" x14ac:dyDescent="0.35"/>
    <row r="790" ht="120" customHeight="1" x14ac:dyDescent="0.35"/>
    <row r="791" ht="120" customHeight="1" x14ac:dyDescent="0.35"/>
    <row r="792" ht="120" customHeight="1" x14ac:dyDescent="0.35"/>
    <row r="793" ht="120" customHeight="1" x14ac:dyDescent="0.35"/>
    <row r="794" ht="120" customHeight="1" x14ac:dyDescent="0.35"/>
    <row r="795" ht="120" customHeight="1" x14ac:dyDescent="0.35"/>
    <row r="796" ht="120" customHeight="1" x14ac:dyDescent="0.35"/>
    <row r="797" ht="120" customHeight="1" x14ac:dyDescent="0.35"/>
    <row r="798" ht="120" customHeight="1" x14ac:dyDescent="0.35"/>
    <row r="799" ht="120" customHeight="1" x14ac:dyDescent="0.35"/>
    <row r="800" ht="120" customHeight="1" x14ac:dyDescent="0.35"/>
    <row r="801" ht="120" customHeight="1" x14ac:dyDescent="0.35"/>
    <row r="802" ht="120" customHeight="1" x14ac:dyDescent="0.35"/>
    <row r="803" ht="120" customHeight="1" x14ac:dyDescent="0.35"/>
    <row r="804" ht="120" customHeight="1" x14ac:dyDescent="0.35"/>
    <row r="805" ht="120" customHeight="1" x14ac:dyDescent="0.35"/>
    <row r="806" ht="120" customHeight="1" x14ac:dyDescent="0.35"/>
    <row r="807" ht="120" customHeight="1" x14ac:dyDescent="0.35"/>
    <row r="808" ht="120" customHeight="1" x14ac:dyDescent="0.35"/>
    <row r="809" ht="120" customHeight="1" x14ac:dyDescent="0.35"/>
    <row r="810" ht="120" customHeight="1" x14ac:dyDescent="0.35"/>
    <row r="811" ht="120" customHeight="1" x14ac:dyDescent="0.35"/>
    <row r="812" ht="120" customHeight="1" x14ac:dyDescent="0.35"/>
    <row r="813" ht="120" customHeight="1" x14ac:dyDescent="0.35"/>
    <row r="814" ht="120" customHeight="1" x14ac:dyDescent="0.35"/>
    <row r="815" ht="120" customHeight="1" x14ac:dyDescent="0.35"/>
    <row r="816" ht="120" customHeight="1" x14ac:dyDescent="0.35"/>
    <row r="817" ht="120" customHeight="1" x14ac:dyDescent="0.35"/>
    <row r="818" ht="120" customHeight="1" x14ac:dyDescent="0.35"/>
    <row r="819" ht="120" customHeight="1" x14ac:dyDescent="0.35"/>
    <row r="820" ht="120" customHeight="1" x14ac:dyDescent="0.35"/>
    <row r="821" ht="120" customHeight="1" x14ac:dyDescent="0.35"/>
    <row r="822" ht="120" customHeight="1" x14ac:dyDescent="0.35"/>
    <row r="823" ht="120" customHeight="1" x14ac:dyDescent="0.35"/>
    <row r="824" ht="120" customHeight="1" x14ac:dyDescent="0.35"/>
    <row r="825" ht="120" customHeight="1" x14ac:dyDescent="0.35"/>
    <row r="826" ht="120" customHeight="1" x14ac:dyDescent="0.35"/>
    <row r="827" ht="120" customHeight="1" x14ac:dyDescent="0.35"/>
    <row r="828" ht="120" customHeight="1" x14ac:dyDescent="0.35"/>
    <row r="829" ht="120" customHeight="1" x14ac:dyDescent="0.35"/>
    <row r="830" ht="120" customHeight="1" x14ac:dyDescent="0.35"/>
    <row r="831" ht="120" customHeight="1" x14ac:dyDescent="0.35"/>
    <row r="832" ht="120" customHeight="1" x14ac:dyDescent="0.35"/>
    <row r="833" ht="120" customHeight="1" x14ac:dyDescent="0.35"/>
    <row r="834" ht="120" customHeight="1" x14ac:dyDescent="0.35"/>
    <row r="835" ht="120" customHeight="1" x14ac:dyDescent="0.35"/>
    <row r="836" ht="120" customHeight="1" x14ac:dyDescent="0.35"/>
    <row r="837" ht="120" customHeight="1" x14ac:dyDescent="0.35"/>
    <row r="838" ht="120" customHeight="1" x14ac:dyDescent="0.35"/>
    <row r="839" ht="120" customHeight="1" x14ac:dyDescent="0.35"/>
    <row r="840" ht="120" customHeight="1" x14ac:dyDescent="0.35"/>
    <row r="841" ht="120" customHeight="1" x14ac:dyDescent="0.35"/>
    <row r="842" ht="120" customHeight="1" x14ac:dyDescent="0.35"/>
    <row r="843" ht="120" customHeight="1" x14ac:dyDescent="0.35"/>
    <row r="844" ht="120" customHeight="1" x14ac:dyDescent="0.35"/>
    <row r="845" ht="120" customHeight="1" x14ac:dyDescent="0.35"/>
    <row r="846" ht="120" customHeight="1" x14ac:dyDescent="0.35"/>
    <row r="847" ht="120" customHeight="1" x14ac:dyDescent="0.35"/>
    <row r="848" ht="120" customHeight="1" x14ac:dyDescent="0.35"/>
    <row r="849" ht="120" customHeight="1" x14ac:dyDescent="0.35"/>
    <row r="850" ht="120" customHeight="1" x14ac:dyDescent="0.35"/>
    <row r="851" ht="120" customHeight="1" x14ac:dyDescent="0.35"/>
    <row r="852" ht="120" customHeight="1" x14ac:dyDescent="0.35"/>
    <row r="853" ht="120" customHeight="1" x14ac:dyDescent="0.35"/>
    <row r="854" ht="120" customHeight="1" x14ac:dyDescent="0.35"/>
    <row r="855" ht="120" customHeight="1" x14ac:dyDescent="0.35"/>
    <row r="856" ht="120" customHeight="1" x14ac:dyDescent="0.35"/>
    <row r="857" ht="120" customHeight="1" x14ac:dyDescent="0.35"/>
    <row r="858" ht="120" customHeight="1" x14ac:dyDescent="0.35"/>
    <row r="859" ht="120" customHeight="1" x14ac:dyDescent="0.35"/>
    <row r="860" ht="120" customHeight="1" x14ac:dyDescent="0.35"/>
    <row r="861" ht="120" customHeight="1" x14ac:dyDescent="0.35"/>
    <row r="862" ht="120" customHeight="1" x14ac:dyDescent="0.35"/>
    <row r="863" ht="120" customHeight="1" x14ac:dyDescent="0.35"/>
    <row r="864" ht="120" customHeight="1" x14ac:dyDescent="0.35"/>
    <row r="865" ht="120" customHeight="1" x14ac:dyDescent="0.35"/>
    <row r="866" ht="120" customHeight="1" x14ac:dyDescent="0.35"/>
    <row r="867" ht="120" customHeight="1" x14ac:dyDescent="0.35"/>
    <row r="868" ht="120" customHeight="1" x14ac:dyDescent="0.35"/>
    <row r="869" ht="120" customHeight="1" x14ac:dyDescent="0.35"/>
    <row r="870" ht="120" customHeight="1" x14ac:dyDescent="0.35"/>
    <row r="871" ht="120" customHeight="1" x14ac:dyDescent="0.35"/>
    <row r="872" ht="120" customHeight="1" x14ac:dyDescent="0.35"/>
    <row r="873" ht="120" customHeight="1" x14ac:dyDescent="0.35"/>
    <row r="874" ht="120" customHeight="1" x14ac:dyDescent="0.35"/>
    <row r="875" ht="120" customHeight="1" x14ac:dyDescent="0.35"/>
    <row r="876" ht="120" customHeight="1" x14ac:dyDescent="0.35"/>
    <row r="877" ht="120" customHeight="1" x14ac:dyDescent="0.35"/>
    <row r="878" ht="120" customHeight="1" x14ac:dyDescent="0.35"/>
    <row r="879" ht="120" customHeight="1" x14ac:dyDescent="0.35"/>
    <row r="880" ht="120" customHeight="1" x14ac:dyDescent="0.35"/>
    <row r="881" ht="120" customHeight="1" x14ac:dyDescent="0.35"/>
    <row r="882" ht="120" customHeight="1" x14ac:dyDescent="0.35"/>
    <row r="883" ht="120" customHeight="1" x14ac:dyDescent="0.35"/>
    <row r="884" ht="120" customHeight="1" x14ac:dyDescent="0.35"/>
    <row r="885" ht="120" customHeight="1" x14ac:dyDescent="0.35"/>
    <row r="886" ht="120" customHeight="1" x14ac:dyDescent="0.35"/>
    <row r="887" ht="120" customHeight="1" x14ac:dyDescent="0.35"/>
    <row r="888" ht="120" customHeight="1" x14ac:dyDescent="0.35"/>
    <row r="889" ht="120" customHeight="1" x14ac:dyDescent="0.35"/>
    <row r="890" ht="120" customHeight="1" x14ac:dyDescent="0.35"/>
    <row r="891" ht="120" customHeight="1" x14ac:dyDescent="0.35"/>
    <row r="892" ht="120" customHeight="1" x14ac:dyDescent="0.35"/>
    <row r="893" ht="120" customHeight="1" x14ac:dyDescent="0.35"/>
    <row r="894" ht="120" customHeight="1" x14ac:dyDescent="0.35"/>
    <row r="895" ht="120" customHeight="1" x14ac:dyDescent="0.35"/>
    <row r="896" ht="120" customHeight="1" x14ac:dyDescent="0.35"/>
    <row r="897" ht="120" customHeight="1" x14ac:dyDescent="0.35"/>
    <row r="898" ht="120" customHeight="1" x14ac:dyDescent="0.35"/>
    <row r="899" ht="120" customHeight="1" x14ac:dyDescent="0.35"/>
    <row r="900" ht="120" customHeight="1" x14ac:dyDescent="0.35"/>
    <row r="901" ht="120" customHeight="1" x14ac:dyDescent="0.35"/>
    <row r="902" ht="120" customHeight="1" x14ac:dyDescent="0.35"/>
    <row r="903" ht="120" customHeight="1" x14ac:dyDescent="0.35"/>
    <row r="904" ht="120" customHeight="1" x14ac:dyDescent="0.35"/>
    <row r="905" ht="120" customHeight="1" x14ac:dyDescent="0.35"/>
    <row r="906" ht="120" customHeight="1" x14ac:dyDescent="0.35"/>
    <row r="907" ht="120" customHeight="1" x14ac:dyDescent="0.35"/>
    <row r="908" ht="120" customHeight="1" x14ac:dyDescent="0.35"/>
    <row r="909" ht="120" customHeight="1" x14ac:dyDescent="0.35"/>
    <row r="910" ht="120" customHeight="1" x14ac:dyDescent="0.35"/>
    <row r="911" ht="120" customHeight="1" x14ac:dyDescent="0.35"/>
    <row r="912" ht="120" customHeight="1" x14ac:dyDescent="0.35"/>
    <row r="913" ht="120" customHeight="1" x14ac:dyDescent="0.35"/>
    <row r="914" ht="120" customHeight="1" x14ac:dyDescent="0.35"/>
    <row r="915" ht="120" customHeight="1" x14ac:dyDescent="0.35"/>
    <row r="916" ht="120" customHeight="1" x14ac:dyDescent="0.35"/>
    <row r="917" ht="120" customHeight="1" x14ac:dyDescent="0.35"/>
    <row r="918" ht="120" customHeight="1" x14ac:dyDescent="0.35"/>
    <row r="919" ht="120" customHeight="1" x14ac:dyDescent="0.35"/>
    <row r="920" ht="120" customHeight="1" x14ac:dyDescent="0.35"/>
    <row r="921" ht="120" customHeight="1" x14ac:dyDescent="0.35"/>
    <row r="922" ht="120" customHeight="1" x14ac:dyDescent="0.35"/>
    <row r="923" ht="120" customHeight="1" x14ac:dyDescent="0.35"/>
    <row r="924" ht="120" customHeight="1" x14ac:dyDescent="0.35"/>
    <row r="925" ht="120" customHeight="1" x14ac:dyDescent="0.35"/>
    <row r="926" ht="120" customHeight="1" x14ac:dyDescent="0.35"/>
    <row r="927" ht="120" customHeight="1" x14ac:dyDescent="0.35"/>
    <row r="928" ht="120" customHeight="1" x14ac:dyDescent="0.35"/>
    <row r="929" ht="120" customHeight="1" x14ac:dyDescent="0.35"/>
    <row r="930" ht="120" customHeight="1" x14ac:dyDescent="0.35"/>
    <row r="931" ht="120" customHeight="1" x14ac:dyDescent="0.35"/>
    <row r="932" ht="120" customHeight="1" x14ac:dyDescent="0.35"/>
    <row r="933" ht="120" customHeight="1" x14ac:dyDescent="0.35"/>
    <row r="934" ht="120" customHeight="1" x14ac:dyDescent="0.35"/>
    <row r="935" ht="120" customHeight="1" x14ac:dyDescent="0.35"/>
    <row r="936" ht="120" customHeight="1" x14ac:dyDescent="0.35"/>
    <row r="937" ht="120" customHeight="1" x14ac:dyDescent="0.35"/>
    <row r="938" ht="120" customHeight="1" x14ac:dyDescent="0.35"/>
    <row r="939" ht="120" customHeight="1" x14ac:dyDescent="0.35"/>
    <row r="940" ht="120" customHeight="1" x14ac:dyDescent="0.35"/>
    <row r="941" ht="120" customHeight="1" x14ac:dyDescent="0.35"/>
    <row r="942" ht="120" customHeight="1" x14ac:dyDescent="0.35"/>
    <row r="943" ht="120" customHeight="1" x14ac:dyDescent="0.35"/>
    <row r="944" ht="120" customHeight="1" x14ac:dyDescent="0.35"/>
    <row r="945" ht="120" customHeight="1" x14ac:dyDescent="0.35"/>
    <row r="946" ht="120" customHeight="1" x14ac:dyDescent="0.35"/>
    <row r="947" ht="120" customHeight="1" x14ac:dyDescent="0.35"/>
    <row r="948" ht="120" customHeight="1" x14ac:dyDescent="0.35"/>
    <row r="949" ht="120" customHeight="1" x14ac:dyDescent="0.35"/>
    <row r="950" ht="120" customHeight="1" x14ac:dyDescent="0.35"/>
    <row r="951" ht="120" customHeight="1" x14ac:dyDescent="0.35"/>
    <row r="952" ht="120" customHeight="1" x14ac:dyDescent="0.35"/>
    <row r="953" ht="120" customHeight="1" x14ac:dyDescent="0.35"/>
    <row r="954" ht="120" customHeight="1" x14ac:dyDescent="0.35"/>
    <row r="955" ht="120" customHeight="1" x14ac:dyDescent="0.35"/>
    <row r="956" ht="120" customHeight="1" x14ac:dyDescent="0.35"/>
    <row r="957" ht="120" customHeight="1" x14ac:dyDescent="0.35"/>
    <row r="958" ht="120" customHeight="1" x14ac:dyDescent="0.35"/>
    <row r="959" ht="120" customHeight="1" x14ac:dyDescent="0.35"/>
    <row r="960" ht="120" customHeight="1" x14ac:dyDescent="0.35"/>
    <row r="961" ht="120" customHeight="1" x14ac:dyDescent="0.35"/>
    <row r="962" ht="120" customHeight="1" x14ac:dyDescent="0.35"/>
    <row r="963" ht="120" customHeight="1" x14ac:dyDescent="0.35"/>
    <row r="964" ht="120" customHeight="1" x14ac:dyDescent="0.35"/>
    <row r="965" ht="120" customHeight="1" x14ac:dyDescent="0.35"/>
    <row r="966" ht="120" customHeight="1" x14ac:dyDescent="0.35"/>
    <row r="967" ht="120" customHeight="1" x14ac:dyDescent="0.35"/>
    <row r="968" ht="120" customHeight="1" x14ac:dyDescent="0.35"/>
    <row r="969" ht="120" customHeight="1" x14ac:dyDescent="0.35"/>
    <row r="970" ht="120" customHeight="1" x14ac:dyDescent="0.35"/>
    <row r="971" ht="120" customHeight="1" x14ac:dyDescent="0.35"/>
    <row r="972" ht="120" customHeight="1" x14ac:dyDescent="0.35"/>
    <row r="973" ht="120" customHeight="1" x14ac:dyDescent="0.35"/>
    <row r="974" ht="120" customHeight="1" x14ac:dyDescent="0.35"/>
    <row r="975" ht="120" customHeight="1" x14ac:dyDescent="0.35"/>
    <row r="976" ht="120" customHeight="1" x14ac:dyDescent="0.35"/>
    <row r="977" ht="120" customHeight="1" x14ac:dyDescent="0.35"/>
    <row r="978" ht="120" customHeight="1" x14ac:dyDescent="0.35"/>
    <row r="979" ht="120" customHeight="1" x14ac:dyDescent="0.35"/>
    <row r="980" ht="120" customHeight="1" x14ac:dyDescent="0.35"/>
    <row r="981" ht="120" customHeight="1" x14ac:dyDescent="0.35"/>
    <row r="982" ht="120" customHeight="1" x14ac:dyDescent="0.35"/>
    <row r="983" ht="120" customHeight="1" x14ac:dyDescent="0.35"/>
    <row r="984" ht="120" customHeight="1" x14ac:dyDescent="0.35"/>
    <row r="985" ht="120" customHeight="1" x14ac:dyDescent="0.35"/>
    <row r="986" ht="120" customHeight="1" x14ac:dyDescent="0.35"/>
    <row r="987" ht="120" customHeight="1" x14ac:dyDescent="0.35"/>
    <row r="988" ht="120" customHeight="1" x14ac:dyDescent="0.35"/>
    <row r="989" ht="120" customHeight="1" x14ac:dyDescent="0.35"/>
    <row r="990" ht="120" customHeight="1" x14ac:dyDescent="0.35"/>
    <row r="991" ht="120" customHeight="1" x14ac:dyDescent="0.35"/>
    <row r="992" ht="120" customHeight="1" x14ac:dyDescent="0.35"/>
    <row r="993" ht="120" customHeight="1" x14ac:dyDescent="0.35"/>
    <row r="994" ht="120" customHeight="1" x14ac:dyDescent="0.35"/>
    <row r="995" ht="120" customHeight="1" x14ac:dyDescent="0.35"/>
    <row r="996" ht="120" customHeight="1" x14ac:dyDescent="0.35"/>
    <row r="997" ht="120" customHeight="1" x14ac:dyDescent="0.35"/>
    <row r="998" ht="120" customHeight="1" x14ac:dyDescent="0.35"/>
    <row r="999" ht="120" customHeight="1" x14ac:dyDescent="0.35"/>
    <row r="1000" ht="120" customHeight="1" x14ac:dyDescent="0.35"/>
    <row r="1001" ht="120" customHeight="1" x14ac:dyDescent="0.35"/>
    <row r="1002" ht="120" customHeight="1" x14ac:dyDescent="0.35"/>
    <row r="1003" ht="120" customHeight="1" x14ac:dyDescent="0.35"/>
    <row r="1004" ht="120" customHeight="1" x14ac:dyDescent="0.35"/>
    <row r="1005" ht="120" customHeight="1" x14ac:dyDescent="0.35"/>
    <row r="1006" ht="120" customHeight="1" x14ac:dyDescent="0.35"/>
    <row r="1007" ht="120" customHeight="1" x14ac:dyDescent="0.35"/>
    <row r="1008" ht="120" customHeight="1" x14ac:dyDescent="0.35"/>
    <row r="1009" ht="120" customHeight="1" x14ac:dyDescent="0.35"/>
    <row r="1010" ht="120" customHeight="1" x14ac:dyDescent="0.35"/>
    <row r="1011" ht="120" customHeight="1" x14ac:dyDescent="0.35"/>
    <row r="1012" ht="120" customHeight="1" x14ac:dyDescent="0.35"/>
    <row r="1013" ht="120" customHeight="1" x14ac:dyDescent="0.35"/>
    <row r="1014" ht="120" customHeight="1" x14ac:dyDescent="0.35"/>
    <row r="1015" ht="120" customHeight="1" x14ac:dyDescent="0.35"/>
    <row r="1016" ht="120" customHeight="1" x14ac:dyDescent="0.35"/>
    <row r="1017" ht="120" customHeight="1" x14ac:dyDescent="0.35"/>
    <row r="1018" ht="120" customHeight="1" x14ac:dyDescent="0.35"/>
    <row r="1019" ht="120" customHeight="1" x14ac:dyDescent="0.35"/>
    <row r="1020" ht="120" customHeight="1" x14ac:dyDescent="0.35"/>
    <row r="1021" ht="120" customHeight="1" x14ac:dyDescent="0.35"/>
    <row r="1022" ht="120" customHeight="1" x14ac:dyDescent="0.35"/>
    <row r="1023" ht="120" customHeight="1" x14ac:dyDescent="0.35"/>
    <row r="1024" ht="120" customHeight="1" x14ac:dyDescent="0.35"/>
    <row r="1025" ht="120" customHeight="1" x14ac:dyDescent="0.35"/>
    <row r="1026" ht="120" customHeight="1" x14ac:dyDescent="0.35"/>
    <row r="1027" ht="120" customHeight="1" x14ac:dyDescent="0.35"/>
    <row r="1028" ht="120" customHeight="1" x14ac:dyDescent="0.35"/>
    <row r="1029" ht="120" customHeight="1" x14ac:dyDescent="0.35"/>
    <row r="1030" ht="120" customHeight="1" x14ac:dyDescent="0.35"/>
  </sheetData>
  <sheetProtection algorithmName="SHA-512" hashValue="GnObaQ9TuExRajB17OeFsoj9cnxPGeSA73x9iUDG5w1Oqp4A3jrBpVy5rA5DbANvL7SycB0ieH+ymfTrZARqxw==" saltValue="LnptocqMxfbiPQjvfNs6Ug==" spinCount="100000" sheet="1" objects="1" scenarios="1"/>
  <mergeCells count="102">
    <mergeCell ref="B19:G19"/>
    <mergeCell ref="I19:N19"/>
    <mergeCell ref="P19:U19"/>
    <mergeCell ref="W19:AB19"/>
    <mergeCell ref="B20:G20"/>
    <mergeCell ref="I20:N20"/>
    <mergeCell ref="C2:AP2"/>
    <mergeCell ref="AE42:AF42"/>
    <mergeCell ref="AE43:AF43"/>
    <mergeCell ref="AD19:AI19"/>
    <mergeCell ref="AK19:AP19"/>
    <mergeCell ref="AD20:AI20"/>
    <mergeCell ref="AK20:AP20"/>
    <mergeCell ref="AD26:AI26"/>
    <mergeCell ref="AK26:AP26"/>
    <mergeCell ref="AL23:AM23"/>
    <mergeCell ref="AL25:AM25"/>
    <mergeCell ref="AL21:AM21"/>
    <mergeCell ref="AL22:AM22"/>
    <mergeCell ref="P20:U20"/>
    <mergeCell ref="W20:AB20"/>
    <mergeCell ref="L21:N21"/>
    <mergeCell ref="S21:U21"/>
    <mergeCell ref="Z21:AB21"/>
    <mergeCell ref="B39:G39"/>
    <mergeCell ref="I39:N39"/>
    <mergeCell ref="P39:U39"/>
    <mergeCell ref="W39:AB39"/>
    <mergeCell ref="C21:D21"/>
    <mergeCell ref="J21:K21"/>
    <mergeCell ref="X21:Y21"/>
    <mergeCell ref="Q21:R21"/>
    <mergeCell ref="E21:G21"/>
    <mergeCell ref="W40:AB40"/>
    <mergeCell ref="C41:D41"/>
    <mergeCell ref="E41:G41"/>
    <mergeCell ref="J41:K41"/>
    <mergeCell ref="L41:N41"/>
    <mergeCell ref="Q41:R41"/>
    <mergeCell ref="S41:U41"/>
    <mergeCell ref="X41:Y41"/>
    <mergeCell ref="Z41:AB41"/>
    <mergeCell ref="B40:G40"/>
    <mergeCell ref="I40:N40"/>
    <mergeCell ref="P40:U40"/>
    <mergeCell ref="AE21:AF21"/>
    <mergeCell ref="AE22:AF22"/>
    <mergeCell ref="AE24:AF24"/>
    <mergeCell ref="AE28:AF28"/>
    <mergeCell ref="AE29:AF29"/>
    <mergeCell ref="AE31:AF31"/>
    <mergeCell ref="AO54:AP54"/>
    <mergeCell ref="AO55:AP55"/>
    <mergeCell ref="AO56:AP56"/>
    <mergeCell ref="AO53:AP53"/>
    <mergeCell ref="AO52:AP52"/>
    <mergeCell ref="AH45:AI45"/>
    <mergeCell ref="AO45:AP45"/>
    <mergeCell ref="AO46:AP46"/>
    <mergeCell ref="AH48:AI48"/>
    <mergeCell ref="AO48:AP48"/>
    <mergeCell ref="AD32:AI32"/>
    <mergeCell ref="AK32:AP32"/>
    <mergeCell ref="AD38:AI38"/>
    <mergeCell ref="AK38:AP38"/>
    <mergeCell ref="AD44:AI44"/>
    <mergeCell ref="AK44:AP44"/>
    <mergeCell ref="AE36:AF36"/>
    <mergeCell ref="AE40:AF40"/>
    <mergeCell ref="AE41:AF41"/>
    <mergeCell ref="AE27:AF27"/>
    <mergeCell ref="AE30:AF30"/>
    <mergeCell ref="AE34:AF34"/>
    <mergeCell ref="AE37:AF37"/>
    <mergeCell ref="AE33:AF33"/>
    <mergeCell ref="AE35:AF35"/>
    <mergeCell ref="AE23:AF23"/>
    <mergeCell ref="AE25:AF25"/>
    <mergeCell ref="AO49:AP49"/>
    <mergeCell ref="C1:O1"/>
    <mergeCell ref="AL30:AM30"/>
    <mergeCell ref="AL27:AM27"/>
    <mergeCell ref="AL31:AM31"/>
    <mergeCell ref="AL29:AM29"/>
    <mergeCell ref="AL28:AM28"/>
    <mergeCell ref="AK50:AP51"/>
    <mergeCell ref="AL42:AM42"/>
    <mergeCell ref="AL43:AM43"/>
    <mergeCell ref="AL39:AM39"/>
    <mergeCell ref="AL41:AM41"/>
    <mergeCell ref="AH47:AI47"/>
    <mergeCell ref="AH49:AI49"/>
    <mergeCell ref="AH46:AI46"/>
    <mergeCell ref="AO47:AP47"/>
    <mergeCell ref="AL34:AM34"/>
    <mergeCell ref="AL37:AM37"/>
    <mergeCell ref="AL33:AM33"/>
    <mergeCell ref="AL35:AM35"/>
    <mergeCell ref="AL36:AM36"/>
    <mergeCell ref="AL40:AM40"/>
    <mergeCell ref="AL24:AM24"/>
    <mergeCell ref="AE39:AF39"/>
  </mergeCells>
  <printOptions horizontalCentered="1"/>
  <pageMargins left="0.70866141732283472" right="0.70866141732283472" top="0.78740157480314965" bottom="0.78740157480314965" header="0.31496062992125984" footer="0.31496062992125984"/>
  <pageSetup paperSize="9" scale="82" orientation="landscape" r:id="rId1"/>
  <rowBreaks count="2" manualBreakCount="2">
    <brk id="38" max="16383" man="1"/>
    <brk id="58" max="16383" man="1"/>
  </rowBreaks>
  <colBreaks count="4" manualBreakCount="4">
    <brk id="7" max="1048575" man="1"/>
    <brk id="14" min="18" max="57" man="1"/>
    <brk id="21" min="18" max="57" man="1"/>
    <brk id="28" min="18" max="56" man="1"/>
  </colBreaks>
  <ignoredErrors>
    <ignoredError sqref="K28:K30 Y28:Y29 R28:R29 D28:D29 Y26 R26 R46 Y46 D43 C46:D46 K46 D26 D48:D49 C49 K48:K49 Y48:Y49 R48:R49 K26" formula="1"/>
  </ignoredError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D+H, Partner=Verein</vt:lpstr>
      <vt:lpstr>'D+H, Partner=Verein'!Druckbereich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d.prosch@hall.ag</dc:creator>
  <cp:lastModifiedBy>Microsoft Office-Benutzer</cp:lastModifiedBy>
  <cp:lastPrinted>2018-08-02T05:38:20Z</cp:lastPrinted>
  <dcterms:created xsi:type="dcterms:W3CDTF">1999-11-03T09:16:30Z</dcterms:created>
  <dcterms:modified xsi:type="dcterms:W3CDTF">2019-08-04T17:31:47Z</dcterms:modified>
</cp:coreProperties>
</file>